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NTA ANGELES\Documents\Archivos 2024\Cuenta Publica 2024\Cuenta Pública Anual 2024\Cuenta Pública Anual 2024\"/>
    </mc:Choice>
  </mc:AlternateContent>
  <bookViews>
    <workbookView xWindow="-120" yWindow="-120" windowWidth="29040" windowHeight="15720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COG!$A$4:$A$77</definedName>
  </definedNames>
  <calcPr calcId="191028"/>
</workbook>
</file>

<file path=xl/calcChain.xml><?xml version="1.0" encoding="utf-8"?>
<calcChain xmlns="http://schemas.openxmlformats.org/spreadsheetml/2006/main">
  <c r="G13" i="6" l="1"/>
  <c r="F13" i="6"/>
  <c r="E13" i="6"/>
  <c r="D13" i="6"/>
  <c r="C13" i="6"/>
  <c r="B13" i="6"/>
  <c r="B23" i="6"/>
  <c r="C23" i="6"/>
  <c r="D23" i="6"/>
  <c r="E23" i="6"/>
  <c r="F23" i="6"/>
  <c r="G23" i="6"/>
  <c r="G39" i="4" l="1"/>
  <c r="F39" i="4"/>
  <c r="E39" i="4"/>
  <c r="C39" i="4"/>
  <c r="B39" i="4"/>
  <c r="G75" i="4"/>
  <c r="F75" i="4"/>
  <c r="E75" i="4"/>
  <c r="D75" i="4"/>
  <c r="C75" i="4"/>
  <c r="B75" i="4"/>
  <c r="D39" i="4" l="1"/>
  <c r="G16" i="8" l="1"/>
  <c r="F16" i="8"/>
  <c r="E16" i="8"/>
  <c r="D16" i="8"/>
  <c r="C16" i="8"/>
  <c r="B16" i="8"/>
  <c r="G36" i="5"/>
  <c r="F36" i="5"/>
  <c r="E36" i="5"/>
  <c r="D36" i="5"/>
  <c r="C36" i="5"/>
  <c r="B36" i="5"/>
  <c r="G25" i="5"/>
  <c r="F25" i="5"/>
  <c r="E25" i="5"/>
  <c r="D25" i="5"/>
  <c r="C25" i="5"/>
  <c r="B25" i="5"/>
  <c r="G16" i="5"/>
  <c r="F16" i="5"/>
  <c r="E16" i="5"/>
  <c r="D16" i="5"/>
  <c r="C16" i="5"/>
  <c r="B16" i="5"/>
  <c r="G6" i="5"/>
  <c r="F6" i="5"/>
  <c r="E6" i="5"/>
  <c r="D6" i="5"/>
  <c r="C6" i="5"/>
  <c r="B6" i="5"/>
  <c r="G42" i="5" l="1"/>
  <c r="D42" i="5"/>
  <c r="C42" i="5"/>
  <c r="B42" i="5"/>
  <c r="F42" i="5"/>
  <c r="E42" i="5"/>
  <c r="G69" i="6"/>
  <c r="F69" i="6"/>
  <c r="E69" i="6"/>
  <c r="D69" i="6"/>
  <c r="C69" i="6"/>
  <c r="B69" i="6"/>
  <c r="G65" i="6"/>
  <c r="F65" i="6"/>
  <c r="E65" i="6"/>
  <c r="D65" i="6"/>
  <c r="C65" i="6"/>
  <c r="B65" i="6"/>
  <c r="G57" i="6"/>
  <c r="F57" i="6"/>
  <c r="E57" i="6"/>
  <c r="D57" i="6"/>
  <c r="C57" i="6"/>
  <c r="B57" i="6"/>
  <c r="G53" i="6"/>
  <c r="F53" i="6"/>
  <c r="E53" i="6"/>
  <c r="D53" i="6"/>
  <c r="C53" i="6"/>
  <c r="B53" i="6"/>
  <c r="G43" i="6"/>
  <c r="F43" i="6"/>
  <c r="E43" i="6"/>
  <c r="D43" i="6"/>
  <c r="C43" i="6"/>
  <c r="B43" i="6"/>
  <c r="G33" i="6"/>
  <c r="F33" i="6"/>
  <c r="E33" i="6"/>
  <c r="D33" i="6"/>
  <c r="C33" i="6"/>
  <c r="B33" i="6"/>
  <c r="G5" i="6"/>
  <c r="F5" i="6"/>
  <c r="E5" i="6"/>
  <c r="D5" i="6"/>
  <c r="C5" i="6"/>
  <c r="B5" i="6"/>
  <c r="B77" i="6" l="1"/>
  <c r="D77" i="6"/>
  <c r="C77" i="6"/>
  <c r="G77" i="6"/>
  <c r="E77" i="6"/>
  <c r="F77" i="6"/>
</calcChain>
</file>

<file path=xl/sharedStrings.xml><?xml version="1.0" encoding="utf-8"?>
<sst xmlns="http://schemas.openxmlformats.org/spreadsheetml/2006/main" count="223" uniqueCount="165">
  <si>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</si>
  <si>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</si>
  <si>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</si>
  <si>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</si>
  <si>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</si>
  <si>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</si>
  <si>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</si>
  <si>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</si>
  <si>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</si>
  <si>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</si>
  <si>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</si>
  <si>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</si>
  <si>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</si>
  <si>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</si>
  <si>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</si>
  <si>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</si>
  <si>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</si>
  <si>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</si>
  <si>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</si>
  <si>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</si>
  <si>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</si>
  <si>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</si>
  <si>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</si>
  <si>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</si>
  <si>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</si>
  <si>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</si>
  <si>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</si>
  <si>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</si>
  <si>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</si>
  <si>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</si>
  <si>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</si>
  <si>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</si>
  <si>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</si>
  <si>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</si>
  <si>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</si>
  <si>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</si>
  <si>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</si>
  <si>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</si>
  <si>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</si>
  <si>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</si>
  <si>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</si>
  <si>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</si>
  <si>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</si>
  <si>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</si>
  <si>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</si>
  <si>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</si>
  <si>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</si>
  <si>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</si>
  <si>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</si>
  <si>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</si>
  <si>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</si>
  <si>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</si>
  <si>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</si>
  <si>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</si>
  <si>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</si>
  <si>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</si>
  <si>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</si>
  <si>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</si>
  <si>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</si>
  <si>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</si>
  <si>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</si>
  <si>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</si>
  <si>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</si>
  <si>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</si>
  <si>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</si>
  <si>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</si>
  <si>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</si>
  <si>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</si>
  <si>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</si>
  <si>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</si>
  <si>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</si>
  <si>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</si>
  <si>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</si>
  <si>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</si>
  <si>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</si>
  <si>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</si>
  <si>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</si>
  <si>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</si>
  <si>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</si>
  <si>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</si>
  <si>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</si>
  <si>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</si>
  <si>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</si>
  <si>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</si>
  <si>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</si>
  <si>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</si>
  <si>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</si>
  <si>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</si>
  <si>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</si>
  <si>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</si>
  <si>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</si>
  <si>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</si>
  <si>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</si>
  <si>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</si>
  <si>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</si>
  <si>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</si>
  <si>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</si>
  <si>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</si>
  <si>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</si>
  <si>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</si>
  <si>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</si>
  <si>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</si>
  <si>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</si>
  <si>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</si>
  <si>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</si>
  <si>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</si>
  <si>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</si>
  <si>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</si>
  <si>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</si>
  <si>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</si>
  <si>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</si>
  <si>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</si>
  <si>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</si>
  <si>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</si>
  <si>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</si>
  <si>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</si>
  <si>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</si>
  <si>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</si>
  <si>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</si>
  <si>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</si>
  <si>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</si>
  <si>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</si>
  <si>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</si>
  <si>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</si>
  <si>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</si>
  <si>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</si>
  <si>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</si>
  <si>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>Coordinación de la Política de Gobierno</t>
  </si>
  <si>
    <t>ADMINISTRACION DE BIENES Y RECURSOS FINA</t>
  </si>
  <si>
    <t>INFORMATICA Y PROGRAMACION</t>
  </si>
  <si>
    <t>CAPACITACION CONTINUA</t>
  </si>
  <si>
    <t>PROTECCION CIVIL</t>
  </si>
  <si>
    <t>OPERACION DE DEPORTE SELECTIVO</t>
  </si>
  <si>
    <t>OLIMPIADA Y PARA OLIMPIADA NACIONAL</t>
  </si>
  <si>
    <t>CIENCIAS APLICADAS AL DEPORTE</t>
  </si>
  <si>
    <t>METODOLOGIA DEL ENTRENAMIENTO</t>
  </si>
  <si>
    <t>GESTION Y ATENCION CIUDADNA A TRAVEZ</t>
  </si>
  <si>
    <t>OPERACION DE EVENTOS Y MERCADOTECNIA</t>
  </si>
  <si>
    <t>COMUNICACION SOCIAL</t>
  </si>
  <si>
    <t>APOYO A EVENTOS DEPORTIVOS</t>
  </si>
  <si>
    <t>MERCADOTECNIA</t>
  </si>
  <si>
    <t>MARATON LEON</t>
  </si>
  <si>
    <t>CULTURA FISICA Y RECREACION</t>
  </si>
  <si>
    <t>PERSONAS CON DISCAPACIDAD</t>
  </si>
  <si>
    <t>ACTIVACION FISICA EN MINIDEPORTIVAS</t>
  </si>
  <si>
    <t>ESCUELAS DE INICIO AL DEPORTE UNIDADES</t>
  </si>
  <si>
    <t>ACTIVACION FISICA ESCOLAR Y LABORAL</t>
  </si>
  <si>
    <t>MASIFICACION DE LA ACTIVACION FISICA</t>
  </si>
  <si>
    <t>OPERACION DE INFRAESTRUCTURA</t>
  </si>
  <si>
    <t>MANTENIMIENTO UD ANTONIO TOTA CARBAJAL</t>
  </si>
  <si>
    <t>MANTENIMIENTO UD EFM</t>
  </si>
  <si>
    <t>MANTENIMIENTO UD LUIS I RODRIGUEZ</t>
  </si>
  <si>
    <t>MANTENIMIENTO UNIDAD CHAPALITA</t>
  </si>
  <si>
    <t>MANTENIMMIENTO UNIDAD PARQUE DEL ARBOL</t>
  </si>
  <si>
    <t>MANTENIMIENTO UD JESUS RODRIGUEZ GAONA</t>
  </si>
  <si>
    <t>MANTENIMIENTO UD NUEVO MILENIO</t>
  </si>
  <si>
    <t>MANTENIMIENTO UD PARQUE HILAMAS</t>
  </si>
  <si>
    <t>RECREACION Y VINCULACION SOCIAL</t>
  </si>
  <si>
    <t>OPERACIÓN DE DEPORTES Y CF</t>
  </si>
  <si>
    <t>Comisión Municipal de Cultura Física y Deporte de León, Guanajuato
Estado Analítico del Ejercicio del Presupuesto de Egresos
Clasificación por Objeto del Gasto (Capítulo y Concepto)
Del 01 de Enero al 31 de Diciembre del 2024</t>
  </si>
  <si>
    <t>Comisión Municipal de Cultura Física y Deporte de León, Guanajuato
Estado Analítico del Ejercicio del Presupuesto de Egresos
Clasificación Económica (por Tipo de Gasto)
Del 01 de Enero al 31 de Diciembre del 2024</t>
  </si>
  <si>
    <t>Sector Paraestatal del Gobierno (Federal/Estatal/Municipal) de Guanajuato
Estado Analítico del Ejercicio del Presupuesto de Egresos
Clasificación Administrativa
Del 01 de Enero al 31 de Diciembre del 2024</t>
  </si>
  <si>
    <t>Gobierno (Federal/Estatal/Municipal) de Guanajuato
Estado Analítico del Ejercicio del Presupuesto de Egresos
Clasificación Administrativa
Del 01 de Enero al 31 de Diciembre del 2024</t>
  </si>
  <si>
    <t>Comisión Municipal de Cultura Física y Deporte de León, Guanajuato
Estado Analítico del Ejercicio del Presupuesto de Egresos
Clasificación Administrativa
Del 01 de Enero al 31 de Diciembre del 2024</t>
  </si>
  <si>
    <t>Comisión Municipal de Cultura Física y Deporte de León, Guanajuato
Estado Analítico del Ejercicio del Presupuesto de Egresos
Clasificación Funcional (Finalidad y Función)
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</si>
</sst>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5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0" xfId="0" applyNumberFormat="1" applyFont="1" applyBorder="1" applyProtection="1">
      <protection locked="0"/>
    </xf>
    <xf numFmtId="4" fontId="2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11" xfId="0" applyFont="1" applyBorder="1" applyProtection="1">
      <protection locked="0"/>
    </xf>
    <xf numFmtId="4" fontId="6" fillId="0" borderId="5" xfId="0" applyNumberFormat="1" applyFont="1" applyBorder="1" applyProtection="1">
      <protection locked="0"/>
    </xf>
    <xf numFmtId="0" fontId="6" fillId="0" borderId="0" xfId="9" applyFont="1" applyAlignment="1" applyProtection="1">
      <alignment horizontal="center" vertical="center" wrapText="1"/>
      <protection locked="0"/>
    </xf>
    <xf numFmtId="4" fontId="0" fillId="0" borderId="10" xfId="0" applyNumberFormat="1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1" xfId="0" applyNumberFormat="1" applyBorder="1" applyProtection="1">
      <protection locked="0"/>
    </xf>
    <xf numFmtId="4" fontId="2" fillId="0" borderId="10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2" borderId="6" xfId="9" applyFont="1" applyFill="1" applyBorder="1" applyAlignment="1" applyProtection="1">
      <alignment horizontal="centerContinuous" vertical="center" wrapText="1"/>
      <protection locked="0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0" fillId="0" borderId="1" xfId="0" applyBorder="1" applyAlignment="1" applyProtection="1">
      <alignment horizontal="left" indent="1"/>
      <protection locked="0"/>
    </xf>
    <xf numFmtId="0" fontId="6" fillId="0" borderId="1" xfId="0" applyFont="1" applyBorder="1" applyAlignment="1">
      <alignment horizontal="left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0" fontId="6" fillId="2" borderId="10" xfId="9" applyFont="1" applyFill="1" applyBorder="1" applyAlignment="1">
      <alignment horizontal="center" vertical="center"/>
    </xf>
    <xf numFmtId="0" fontId="6" fillId="2" borderId="12" xfId="9" applyFont="1" applyFill="1" applyBorder="1" applyAlignment="1">
      <alignment horizontal="center" vertical="center"/>
    </xf>
    <xf numFmtId="0" fontId="6" fillId="2" borderId="11" xfId="9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indent="2"/>
    </xf>
    <xf numFmtId="0" fontId="2" fillId="0" borderId="13" xfId="0" applyFont="1" applyBorder="1" applyAlignment="1">
      <alignment horizontal="left" indent="2"/>
    </xf>
    <xf numFmtId="0" fontId="6" fillId="0" borderId="13" xfId="0" applyFont="1" applyBorder="1" applyAlignment="1" applyProtection="1">
      <alignment horizontal="left" indent="2"/>
      <protection locked="0"/>
    </xf>
    <xf numFmtId="0" fontId="2" fillId="0" borderId="1" xfId="0" applyFont="1" applyBorder="1" applyAlignment="1">
      <alignment horizontal="left" indent="1"/>
    </xf>
    <xf numFmtId="0" fontId="2" fillId="0" borderId="13" xfId="0" applyFont="1" applyBorder="1" applyAlignment="1">
      <alignment horizontal="left" indent="1"/>
    </xf>
    <xf numFmtId="0" fontId="6" fillId="0" borderId="13" xfId="0" applyFont="1" applyBorder="1" applyAlignment="1" applyProtection="1">
      <alignment horizontal="left" indent="1"/>
      <protection locked="0"/>
    </xf>
    <xf numFmtId="0" fontId="0" fillId="0" borderId="2" xfId="0" applyBorder="1" applyProtection="1">
      <protection locked="0"/>
    </xf>
    <xf numFmtId="0" fontId="0" fillId="0" borderId="1" xfId="0" applyBorder="1" applyAlignment="1" applyProtection="1">
      <alignment horizontal="left" wrapText="1" indent="1"/>
      <protection locked="0"/>
    </xf>
    <xf numFmtId="0" fontId="0" fillId="0" borderId="13" xfId="0" applyBorder="1" applyAlignment="1" applyProtection="1">
      <alignment horizontal="left" indent="1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6" fillId="0" borderId="6" xfId="0" applyFont="1" applyBorder="1" applyAlignment="1" applyProtection="1">
      <alignment horizontal="left" indent="1"/>
      <protection locked="0"/>
    </xf>
    <xf numFmtId="0" fontId="2" fillId="0" borderId="10" xfId="9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 indent="1"/>
    </xf>
    <xf numFmtId="0" fontId="2" fillId="0" borderId="1" xfId="0" applyFont="1" applyBorder="1" applyAlignment="1">
      <alignment horizontal="left" wrapText="1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9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 applyProtection="1">
      <alignment horizontal="center" wrapText="1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horizontal="center"/>
      <protection locked="0"/>
    </xf>
    <xf numFmtId="0" fontId="7" fillId="2" borderId="9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83</xdr:row>
      <xdr:rowOff>0</xdr:rowOff>
    </xdr:from>
    <xdr:to>
      <xdr:col>8</xdr:col>
      <xdr:colOff>96022</xdr:colOff>
      <xdr:row>90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5C5B04-650D-4B57-9864-B1878E4E8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458700"/>
          <a:ext cx="11183122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95250</xdr:rowOff>
    </xdr:from>
    <xdr:to>
      <xdr:col>8</xdr:col>
      <xdr:colOff>407599</xdr:colOff>
      <xdr:row>29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05F1FA-204D-4AAC-B93D-1FDDC5ECD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38575"/>
          <a:ext cx="10104049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80</xdr:row>
      <xdr:rowOff>133350</xdr:rowOff>
    </xdr:from>
    <xdr:to>
      <xdr:col>8</xdr:col>
      <xdr:colOff>504825</xdr:colOff>
      <xdr:row>88</xdr:row>
      <xdr:rowOff>53929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A358C2-C3E3-4B3A-8446-0D66FC40A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34675"/>
          <a:ext cx="10953750" cy="1063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47</xdr:row>
      <xdr:rowOff>85725</xdr:rowOff>
    </xdr:from>
    <xdr:to>
      <xdr:col>8</xdr:col>
      <xdr:colOff>448447</xdr:colOff>
      <xdr:row>55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29FD9B-17CF-4A9C-9366-2153D900F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43800"/>
          <a:ext cx="11183122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7"/>
  <sheetViews>
    <sheetView showGridLines="0" tabSelected="1" workbookViewId="0">
      <selection activeCell="G14" sqref="G14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6" width="18.33203125" style="1" customWidth="1"/>
    <col min="7" max="7" width="17" style="1" customWidth="1"/>
    <col min="8" max="8" width="21" style="1" customWidth="1"/>
    <col min="9" max="9" width="10.1640625" style="1" bestFit="1" customWidth="1"/>
    <col min="10" max="16384" width="12" style="1"/>
  </cols>
  <sheetData>
    <row r="1" spans="1:7" ht="45" customHeight="1" x14ac:dyDescent="0.2">
      <c r="A1" s="45" t="s">
        <v>159</v>
      </c>
      <c r="B1" s="46"/>
      <c r="C1" s="46"/>
      <c r="D1" s="46"/>
      <c r="E1" s="46"/>
      <c r="F1" s="46"/>
      <c r="G1" s="47"/>
    </row>
    <row r="2" spans="1:7" x14ac:dyDescent="0.2">
      <c r="A2" s="26"/>
      <c r="B2" s="19" t="s">
        <v>0</v>
      </c>
      <c r="C2" s="20"/>
      <c r="D2" s="20"/>
      <c r="E2" s="20"/>
      <c r="F2" s="21"/>
      <c r="G2" s="48" t="s">
        <v>7</v>
      </c>
    </row>
    <row r="3" spans="1:7" ht="24.95" customHeight="1" x14ac:dyDescent="0.2">
      <c r="A3" s="27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9"/>
    </row>
    <row r="4" spans="1:7" x14ac:dyDescent="0.2">
      <c r="A4" s="28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23" t="s">
        <v>10</v>
      </c>
      <c r="B5" s="24">
        <f t="shared" ref="B5:G5" si="0">SUM(B6:B12)</f>
        <v>68987562</v>
      </c>
      <c r="C5" s="24">
        <f t="shared" si="0"/>
        <v>-2521470.39</v>
      </c>
      <c r="D5" s="24">
        <f t="shared" si="0"/>
        <v>66466091.609999999</v>
      </c>
      <c r="E5" s="24">
        <f t="shared" si="0"/>
        <v>65228299.489999995</v>
      </c>
      <c r="F5" s="24">
        <f t="shared" si="0"/>
        <v>65228299.489999995</v>
      </c>
      <c r="G5" s="24">
        <f t="shared" si="0"/>
        <v>1237792.1200000001</v>
      </c>
    </row>
    <row r="6" spans="1:7" x14ac:dyDescent="0.2">
      <c r="A6" s="29" t="s">
        <v>11</v>
      </c>
      <c r="B6" s="6">
        <v>23274020</v>
      </c>
      <c r="C6" s="6">
        <v>-221567.3</v>
      </c>
      <c r="D6" s="6">
        <v>23052452.699999999</v>
      </c>
      <c r="E6" s="6">
        <v>22735826.140000001</v>
      </c>
      <c r="F6" s="6">
        <v>22735826.140000001</v>
      </c>
      <c r="G6" s="6">
        <v>316626.56</v>
      </c>
    </row>
    <row r="7" spans="1:7" x14ac:dyDescent="0.2">
      <c r="A7" s="29" t="s">
        <v>12</v>
      </c>
      <c r="B7" s="6">
        <v>13219562</v>
      </c>
      <c r="C7" s="6">
        <v>-378123.54</v>
      </c>
      <c r="D7" s="6">
        <v>12841438.460000001</v>
      </c>
      <c r="E7" s="6">
        <v>12664794.210000001</v>
      </c>
      <c r="F7" s="6">
        <v>12664794.210000001</v>
      </c>
      <c r="G7" s="6">
        <v>176644.25</v>
      </c>
    </row>
    <row r="8" spans="1:7" x14ac:dyDescent="0.2">
      <c r="A8" s="29" t="s">
        <v>13</v>
      </c>
      <c r="B8" s="6">
        <v>5795249</v>
      </c>
      <c r="C8" s="6">
        <v>-101954.38</v>
      </c>
      <c r="D8" s="6">
        <v>5693294.6200000001</v>
      </c>
      <c r="E8" s="6">
        <v>5492426.54</v>
      </c>
      <c r="F8" s="6">
        <v>5492426.54</v>
      </c>
      <c r="G8" s="6">
        <v>200868.08</v>
      </c>
    </row>
    <row r="9" spans="1:7" x14ac:dyDescent="0.2">
      <c r="A9" s="29" t="s">
        <v>14</v>
      </c>
      <c r="B9" s="6">
        <v>8280329</v>
      </c>
      <c r="C9" s="6">
        <v>-315382.55</v>
      </c>
      <c r="D9" s="6">
        <v>7964946.4500000002</v>
      </c>
      <c r="E9" s="6">
        <v>7886846.0099999998</v>
      </c>
      <c r="F9" s="6">
        <v>7886846.0099999998</v>
      </c>
      <c r="G9" s="6">
        <v>78100.44</v>
      </c>
    </row>
    <row r="10" spans="1:7" x14ac:dyDescent="0.2">
      <c r="A10" s="29" t="s">
        <v>15</v>
      </c>
      <c r="B10" s="6">
        <v>18068402</v>
      </c>
      <c r="C10" s="6">
        <v>-1154442.6200000001</v>
      </c>
      <c r="D10" s="6">
        <v>16913959.379999999</v>
      </c>
      <c r="E10" s="6">
        <v>16448406.59</v>
      </c>
      <c r="F10" s="6">
        <v>16448406.59</v>
      </c>
      <c r="G10" s="6">
        <v>465552.79</v>
      </c>
    </row>
    <row r="11" spans="1:7" x14ac:dyDescent="0.2">
      <c r="A11" s="29" t="s">
        <v>16</v>
      </c>
      <c r="B11" s="6">
        <v>350000</v>
      </c>
      <c r="C11" s="6">
        <v>-350000</v>
      </c>
      <c r="D11" s="6">
        <v>0</v>
      </c>
      <c r="E11" s="6">
        <v>0</v>
      </c>
      <c r="F11" s="6">
        <v>0</v>
      </c>
      <c r="G11" s="6">
        <v>0</v>
      </c>
    </row>
    <row r="12" spans="1:7" x14ac:dyDescent="0.2">
      <c r="A12" s="29" t="s">
        <v>17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</row>
    <row r="13" spans="1:7" x14ac:dyDescent="0.2">
      <c r="A13" s="23" t="s">
        <v>124</v>
      </c>
      <c r="B13" s="25">
        <f>SUM(B14:B22)</f>
        <v>18464292</v>
      </c>
      <c r="C13" s="25">
        <f t="shared" ref="C13:G13" si="1">SUM(C14:C22)</f>
        <v>380216.22000000032</v>
      </c>
      <c r="D13" s="25">
        <f t="shared" si="1"/>
        <v>18844508.219999999</v>
      </c>
      <c r="E13" s="25">
        <f t="shared" si="1"/>
        <v>18131799.649999999</v>
      </c>
      <c r="F13" s="25">
        <f t="shared" si="1"/>
        <v>18045407.649999999</v>
      </c>
      <c r="G13" s="25">
        <f t="shared" si="1"/>
        <v>712708.57</v>
      </c>
    </row>
    <row r="14" spans="1:7" x14ac:dyDescent="0.2">
      <c r="A14" s="29" t="s">
        <v>18</v>
      </c>
      <c r="B14" s="6">
        <v>1344009</v>
      </c>
      <c r="C14" s="6">
        <v>-69752.92</v>
      </c>
      <c r="D14" s="6">
        <v>1274256.08</v>
      </c>
      <c r="E14" s="6">
        <v>1213180.22</v>
      </c>
      <c r="F14" s="6">
        <v>1212733.22</v>
      </c>
      <c r="G14" s="6">
        <v>61075.86</v>
      </c>
    </row>
    <row r="15" spans="1:7" x14ac:dyDescent="0.2">
      <c r="A15" s="29" t="s">
        <v>19</v>
      </c>
      <c r="B15" s="6">
        <v>247808</v>
      </c>
      <c r="C15" s="6">
        <v>49865.85</v>
      </c>
      <c r="D15" s="6">
        <v>297673.84999999998</v>
      </c>
      <c r="E15" s="6">
        <v>289076.01</v>
      </c>
      <c r="F15" s="6">
        <v>289076.01</v>
      </c>
      <c r="G15" s="6">
        <v>8597.84</v>
      </c>
    </row>
    <row r="16" spans="1:7" x14ac:dyDescent="0.2">
      <c r="A16" s="29" t="s">
        <v>20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</row>
    <row r="17" spans="1:7" x14ac:dyDescent="0.2">
      <c r="A17" s="29" t="s">
        <v>21</v>
      </c>
      <c r="B17" s="6">
        <v>2569182</v>
      </c>
      <c r="C17" s="6">
        <v>-945641.7</v>
      </c>
      <c r="D17" s="6">
        <v>1623540.3</v>
      </c>
      <c r="E17" s="6">
        <v>1533705</v>
      </c>
      <c r="F17" s="6">
        <v>1530710</v>
      </c>
      <c r="G17" s="6">
        <v>89835.3</v>
      </c>
    </row>
    <row r="18" spans="1:7" x14ac:dyDescent="0.2">
      <c r="A18" s="29" t="s">
        <v>22</v>
      </c>
      <c r="B18" s="6">
        <v>3690652</v>
      </c>
      <c r="C18" s="6">
        <v>-367818.81</v>
      </c>
      <c r="D18" s="6">
        <v>3322833.19</v>
      </c>
      <c r="E18" s="6">
        <v>3220475.98</v>
      </c>
      <c r="F18" s="6">
        <v>3220475.98</v>
      </c>
      <c r="G18" s="6">
        <v>102357.21</v>
      </c>
    </row>
    <row r="19" spans="1:7" x14ac:dyDescent="0.2">
      <c r="A19" s="29" t="s">
        <v>23</v>
      </c>
      <c r="B19" s="6">
        <v>888857</v>
      </c>
      <c r="C19" s="6">
        <v>-136373.53</v>
      </c>
      <c r="D19" s="6">
        <v>752483.47</v>
      </c>
      <c r="E19" s="6">
        <v>713317.51</v>
      </c>
      <c r="F19" s="6">
        <v>713317.51</v>
      </c>
      <c r="G19" s="6">
        <v>39165.96</v>
      </c>
    </row>
    <row r="20" spans="1:7" x14ac:dyDescent="0.2">
      <c r="A20" s="29" t="s">
        <v>24</v>
      </c>
      <c r="B20" s="6">
        <v>8606222</v>
      </c>
      <c r="C20" s="6">
        <v>2219514.4300000002</v>
      </c>
      <c r="D20" s="6">
        <v>10825736.43</v>
      </c>
      <c r="E20" s="6">
        <v>10437220.109999999</v>
      </c>
      <c r="F20" s="6">
        <v>10354270.109999999</v>
      </c>
      <c r="G20" s="6">
        <v>388516.32</v>
      </c>
    </row>
    <row r="21" spans="1:7" x14ac:dyDescent="0.2">
      <c r="A21" s="29" t="s">
        <v>25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</row>
    <row r="22" spans="1:7" x14ac:dyDescent="0.2">
      <c r="A22" s="29" t="s">
        <v>26</v>
      </c>
      <c r="B22" s="6">
        <v>1117562</v>
      </c>
      <c r="C22" s="6">
        <v>-369577.1</v>
      </c>
      <c r="D22" s="6">
        <v>747984.9</v>
      </c>
      <c r="E22" s="6">
        <v>724824.82</v>
      </c>
      <c r="F22" s="6">
        <v>724824.82</v>
      </c>
      <c r="G22" s="6">
        <v>23160.080000000002</v>
      </c>
    </row>
    <row r="23" spans="1:7" x14ac:dyDescent="0.2">
      <c r="A23" s="23" t="s">
        <v>27</v>
      </c>
      <c r="B23" s="25">
        <f>SUM(B24:B32)</f>
        <v>34429194</v>
      </c>
      <c r="C23" s="25">
        <f t="shared" ref="C23:G23" si="2">SUM(C24:C32)</f>
        <v>51522052.569999993</v>
      </c>
      <c r="D23" s="25">
        <f t="shared" si="2"/>
        <v>85951246.570000023</v>
      </c>
      <c r="E23" s="25">
        <f t="shared" si="2"/>
        <v>84411406.839999989</v>
      </c>
      <c r="F23" s="25">
        <f t="shared" si="2"/>
        <v>83766962.810000002</v>
      </c>
      <c r="G23" s="25">
        <f t="shared" si="2"/>
        <v>1539839.73</v>
      </c>
    </row>
    <row r="24" spans="1:7" x14ac:dyDescent="0.2">
      <c r="A24" s="29" t="s">
        <v>28</v>
      </c>
      <c r="B24" s="6">
        <v>10751110</v>
      </c>
      <c r="C24" s="6">
        <v>-1838877.71</v>
      </c>
      <c r="D24" s="6">
        <v>8912232.2899999991</v>
      </c>
      <c r="E24" s="6">
        <v>8809514.8300000001</v>
      </c>
      <c r="F24" s="6">
        <v>8794543.4800000004</v>
      </c>
      <c r="G24" s="6">
        <v>102717.46</v>
      </c>
    </row>
    <row r="25" spans="1:7" x14ac:dyDescent="0.2">
      <c r="A25" s="29" t="s">
        <v>29</v>
      </c>
      <c r="B25" s="6">
        <v>2291080</v>
      </c>
      <c r="C25" s="6">
        <v>15945983.65</v>
      </c>
      <c r="D25" s="6">
        <v>18237063.649999999</v>
      </c>
      <c r="E25" s="6">
        <v>18194165.579999998</v>
      </c>
      <c r="F25" s="6">
        <v>18194165.579999998</v>
      </c>
      <c r="G25" s="6">
        <v>42898.07</v>
      </c>
    </row>
    <row r="26" spans="1:7" x14ac:dyDescent="0.2">
      <c r="A26" s="29" t="s">
        <v>30</v>
      </c>
      <c r="B26" s="6">
        <v>7707436</v>
      </c>
      <c r="C26" s="6">
        <v>7969095.5899999999</v>
      </c>
      <c r="D26" s="6">
        <v>15676531.59</v>
      </c>
      <c r="E26" s="6">
        <v>15441014.949999999</v>
      </c>
      <c r="F26" s="6">
        <v>15440974.949999999</v>
      </c>
      <c r="G26" s="6">
        <v>235516.64</v>
      </c>
    </row>
    <row r="27" spans="1:7" x14ac:dyDescent="0.2">
      <c r="A27" s="29" t="s">
        <v>31</v>
      </c>
      <c r="B27" s="6">
        <v>898070</v>
      </c>
      <c r="C27" s="6">
        <v>-164475</v>
      </c>
      <c r="D27" s="6">
        <v>733595</v>
      </c>
      <c r="E27" s="6">
        <v>708961.07</v>
      </c>
      <c r="F27" s="6">
        <v>561969.91</v>
      </c>
      <c r="G27" s="6">
        <v>24633.93</v>
      </c>
    </row>
    <row r="28" spans="1:7" x14ac:dyDescent="0.2">
      <c r="A28" s="29" t="s">
        <v>32</v>
      </c>
      <c r="B28" s="6">
        <v>4881935</v>
      </c>
      <c r="C28" s="6">
        <v>-1636926.01</v>
      </c>
      <c r="D28" s="6">
        <v>3245008.99</v>
      </c>
      <c r="E28" s="6">
        <v>2453404.08</v>
      </c>
      <c r="F28" s="6">
        <v>1993434.74</v>
      </c>
      <c r="G28" s="6">
        <v>791604.91</v>
      </c>
    </row>
    <row r="29" spans="1:7" x14ac:dyDescent="0.2">
      <c r="A29" s="29" t="s">
        <v>33</v>
      </c>
      <c r="B29" s="6">
        <v>2409386</v>
      </c>
      <c r="C29" s="6">
        <v>2904375.17</v>
      </c>
      <c r="D29" s="6">
        <v>5313761.17</v>
      </c>
      <c r="E29" s="6">
        <v>5291652.72</v>
      </c>
      <c r="F29" s="6">
        <v>5269798.32</v>
      </c>
      <c r="G29" s="6">
        <v>22108.45</v>
      </c>
    </row>
    <row r="30" spans="1:7" x14ac:dyDescent="0.2">
      <c r="A30" s="29" t="s">
        <v>34</v>
      </c>
      <c r="B30" s="6">
        <v>1966239</v>
      </c>
      <c r="C30" s="6">
        <v>14822073.640000001</v>
      </c>
      <c r="D30" s="6">
        <v>16788312.640000001</v>
      </c>
      <c r="E30" s="6">
        <v>16725102.699999999</v>
      </c>
      <c r="F30" s="6">
        <v>16724862.779999999</v>
      </c>
      <c r="G30" s="6">
        <v>63209.94</v>
      </c>
    </row>
    <row r="31" spans="1:7" x14ac:dyDescent="0.2">
      <c r="A31" s="29" t="s">
        <v>35</v>
      </c>
      <c r="B31" s="6">
        <v>1787000</v>
      </c>
      <c r="C31" s="6">
        <v>9350498.8699999992</v>
      </c>
      <c r="D31" s="6">
        <v>11137498.869999999</v>
      </c>
      <c r="E31" s="6">
        <v>10919053.25</v>
      </c>
      <c r="F31" s="6">
        <v>10918675.390000001</v>
      </c>
      <c r="G31" s="6">
        <v>218445.62</v>
      </c>
    </row>
    <row r="32" spans="1:7" x14ac:dyDescent="0.2">
      <c r="A32" s="29" t="s">
        <v>36</v>
      </c>
      <c r="B32" s="6">
        <v>1736938</v>
      </c>
      <c r="C32" s="6">
        <v>4170304.37</v>
      </c>
      <c r="D32" s="6">
        <v>5907242.3700000001</v>
      </c>
      <c r="E32" s="6">
        <v>5868537.6600000001</v>
      </c>
      <c r="F32" s="6">
        <v>5868537.6600000001</v>
      </c>
      <c r="G32" s="6">
        <v>38704.71</v>
      </c>
    </row>
    <row r="33" spans="1:7" x14ac:dyDescent="0.2">
      <c r="A33" s="23" t="s">
        <v>125</v>
      </c>
      <c r="B33" s="25">
        <f>SUM(B34:B42)</f>
        <v>30656440</v>
      </c>
      <c r="C33" s="25">
        <f t="shared" ref="C33:G33" si="3">SUM(C34:C42)</f>
        <v>772820.6</v>
      </c>
      <c r="D33" s="25">
        <f t="shared" si="3"/>
        <v>31429260.600000001</v>
      </c>
      <c r="E33" s="25">
        <f t="shared" si="3"/>
        <v>31421514.210000001</v>
      </c>
      <c r="F33" s="25">
        <f t="shared" si="3"/>
        <v>31421514.210000001</v>
      </c>
      <c r="G33" s="25">
        <f t="shared" si="3"/>
        <v>7746.39</v>
      </c>
    </row>
    <row r="34" spans="1:7" x14ac:dyDescent="0.2">
      <c r="A34" s="29" t="s">
        <v>37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7" x14ac:dyDescent="0.2">
      <c r="A35" s="29" t="s">
        <v>38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</row>
    <row r="36" spans="1:7" x14ac:dyDescent="0.2">
      <c r="A36" s="29" t="s">
        <v>39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</row>
    <row r="37" spans="1:7" x14ac:dyDescent="0.2">
      <c r="A37" s="29" t="s">
        <v>40</v>
      </c>
      <c r="B37" s="6">
        <v>30656440</v>
      </c>
      <c r="C37" s="6">
        <v>772820.6</v>
      </c>
      <c r="D37" s="6">
        <v>31429260.600000001</v>
      </c>
      <c r="E37" s="6">
        <v>31421514.210000001</v>
      </c>
      <c r="F37" s="6">
        <v>31421514.210000001</v>
      </c>
      <c r="G37" s="6">
        <v>7746.39</v>
      </c>
    </row>
    <row r="38" spans="1:7" x14ac:dyDescent="0.2">
      <c r="A38" s="29" t="s">
        <v>41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</row>
    <row r="39" spans="1:7" x14ac:dyDescent="0.2">
      <c r="A39" s="29" t="s">
        <v>42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</row>
    <row r="40" spans="1:7" x14ac:dyDescent="0.2">
      <c r="A40" s="29" t="s">
        <v>43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</row>
    <row r="41" spans="1:7" x14ac:dyDescent="0.2">
      <c r="A41" s="29" t="s">
        <v>44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</row>
    <row r="42" spans="1:7" x14ac:dyDescent="0.2">
      <c r="A42" s="29" t="s">
        <v>45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</row>
    <row r="43" spans="1:7" x14ac:dyDescent="0.2">
      <c r="A43" s="23" t="s">
        <v>126</v>
      </c>
      <c r="B43" s="25">
        <f>SUM(B44:B52)</f>
        <v>1430456</v>
      </c>
      <c r="C43" s="25">
        <f t="shared" ref="C43:G43" si="4">SUM(C44:C52)</f>
        <v>396992</v>
      </c>
      <c r="D43" s="25">
        <f t="shared" si="4"/>
        <v>1827448</v>
      </c>
      <c r="E43" s="25">
        <f t="shared" si="4"/>
        <v>1519896.63</v>
      </c>
      <c r="F43" s="25">
        <f t="shared" si="4"/>
        <v>1519896.63</v>
      </c>
      <c r="G43" s="25">
        <f t="shared" si="4"/>
        <v>307551.37</v>
      </c>
    </row>
    <row r="44" spans="1:7" x14ac:dyDescent="0.2">
      <c r="A44" s="29" t="s">
        <v>46</v>
      </c>
      <c r="B44" s="6">
        <v>240000</v>
      </c>
      <c r="C44" s="6">
        <v>79410</v>
      </c>
      <c r="D44" s="6">
        <v>319410</v>
      </c>
      <c r="E44" s="6">
        <v>284205.78000000003</v>
      </c>
      <c r="F44" s="6">
        <v>284205.78000000003</v>
      </c>
      <c r="G44" s="6">
        <v>35204.22</v>
      </c>
    </row>
    <row r="45" spans="1:7" x14ac:dyDescent="0.2">
      <c r="A45" s="29" t="s">
        <v>47</v>
      </c>
      <c r="B45" s="6">
        <v>526456</v>
      </c>
      <c r="C45" s="6">
        <v>-2021.28</v>
      </c>
      <c r="D45" s="6">
        <v>524434.72</v>
      </c>
      <c r="E45" s="6">
        <v>430496.72</v>
      </c>
      <c r="F45" s="6">
        <v>430496.72</v>
      </c>
      <c r="G45" s="6">
        <v>93938</v>
      </c>
    </row>
    <row r="46" spans="1:7" x14ac:dyDescent="0.2">
      <c r="A46" s="29" t="s">
        <v>48</v>
      </c>
      <c r="B46" s="6">
        <v>231000</v>
      </c>
      <c r="C46" s="6">
        <v>-130203.72</v>
      </c>
      <c r="D46" s="6">
        <v>100796.28</v>
      </c>
      <c r="E46" s="6">
        <v>74287.53</v>
      </c>
      <c r="F46" s="6">
        <v>74287.53</v>
      </c>
      <c r="G46" s="6">
        <v>26508.75</v>
      </c>
    </row>
    <row r="47" spans="1:7" x14ac:dyDescent="0.2">
      <c r="A47" s="29" t="s">
        <v>49</v>
      </c>
      <c r="B47" s="6">
        <v>0</v>
      </c>
      <c r="C47" s="6">
        <v>500000</v>
      </c>
      <c r="D47" s="6">
        <v>500000</v>
      </c>
      <c r="E47" s="6">
        <v>467100</v>
      </c>
      <c r="F47" s="6">
        <v>467100</v>
      </c>
      <c r="G47" s="6">
        <v>32900</v>
      </c>
    </row>
    <row r="48" spans="1:7" x14ac:dyDescent="0.2">
      <c r="A48" s="29" t="s">
        <v>50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</row>
    <row r="49" spans="1:7" x14ac:dyDescent="0.2">
      <c r="A49" s="29" t="s">
        <v>51</v>
      </c>
      <c r="B49" s="6">
        <v>418000</v>
      </c>
      <c r="C49" s="6">
        <v>-130193</v>
      </c>
      <c r="D49" s="6">
        <v>287807</v>
      </c>
      <c r="E49" s="6">
        <v>263806.59999999998</v>
      </c>
      <c r="F49" s="6">
        <v>263806.59999999998</v>
      </c>
      <c r="G49" s="6">
        <v>24000.400000000001</v>
      </c>
    </row>
    <row r="50" spans="1:7" x14ac:dyDescent="0.2">
      <c r="A50" s="29" t="s">
        <v>52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</row>
    <row r="51" spans="1:7" x14ac:dyDescent="0.2">
      <c r="A51" s="29" t="s">
        <v>53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</row>
    <row r="52" spans="1:7" x14ac:dyDescent="0.2">
      <c r="A52" s="29" t="s">
        <v>54</v>
      </c>
      <c r="B52" s="6">
        <v>15000</v>
      </c>
      <c r="C52" s="6">
        <v>80000</v>
      </c>
      <c r="D52" s="6">
        <v>95000</v>
      </c>
      <c r="E52" s="6">
        <v>0</v>
      </c>
      <c r="F52" s="6">
        <v>0</v>
      </c>
      <c r="G52" s="6">
        <v>95000</v>
      </c>
    </row>
    <row r="53" spans="1:7" x14ac:dyDescent="0.2">
      <c r="A53" s="23" t="s">
        <v>55</v>
      </c>
      <c r="B53" s="25">
        <f>SUM(B54:B56)</f>
        <v>0</v>
      </c>
      <c r="C53" s="25">
        <f t="shared" ref="C53:G53" si="5">SUM(C54:C56)</f>
        <v>0</v>
      </c>
      <c r="D53" s="25">
        <f t="shared" si="5"/>
        <v>0</v>
      </c>
      <c r="E53" s="25">
        <f t="shared" si="5"/>
        <v>0</v>
      </c>
      <c r="F53" s="25">
        <f t="shared" si="5"/>
        <v>0</v>
      </c>
      <c r="G53" s="25">
        <f t="shared" si="5"/>
        <v>0</v>
      </c>
    </row>
    <row r="54" spans="1:7" x14ac:dyDescent="0.2">
      <c r="A54" s="29" t="s">
        <v>56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</row>
    <row r="55" spans="1:7" x14ac:dyDescent="0.2">
      <c r="A55" s="29" t="s">
        <v>57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</row>
    <row r="56" spans="1:7" x14ac:dyDescent="0.2">
      <c r="A56" s="29" t="s">
        <v>58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</row>
    <row r="57" spans="1:7" x14ac:dyDescent="0.2">
      <c r="A57" s="23" t="s">
        <v>122</v>
      </c>
      <c r="B57" s="25">
        <f>SUM(B58:B64)</f>
        <v>0</v>
      </c>
      <c r="C57" s="25">
        <f t="shared" ref="C57:G57" si="6">SUM(C58:C64)</f>
        <v>0</v>
      </c>
      <c r="D57" s="25">
        <f t="shared" si="6"/>
        <v>0</v>
      </c>
      <c r="E57" s="25">
        <f t="shared" si="6"/>
        <v>0</v>
      </c>
      <c r="F57" s="25">
        <f t="shared" si="6"/>
        <v>0</v>
      </c>
      <c r="G57" s="25">
        <f t="shared" si="6"/>
        <v>0</v>
      </c>
    </row>
    <row r="58" spans="1:7" x14ac:dyDescent="0.2">
      <c r="A58" s="29" t="s">
        <v>59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</row>
    <row r="59" spans="1:7" x14ac:dyDescent="0.2">
      <c r="A59" s="29" t="s">
        <v>60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</row>
    <row r="60" spans="1:7" x14ac:dyDescent="0.2">
      <c r="A60" s="29" t="s">
        <v>61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</row>
    <row r="61" spans="1:7" x14ac:dyDescent="0.2">
      <c r="A61" s="29" t="s">
        <v>62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</row>
    <row r="62" spans="1:7" x14ac:dyDescent="0.2">
      <c r="A62" s="29" t="s">
        <v>63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</row>
    <row r="63" spans="1:7" x14ac:dyDescent="0.2">
      <c r="A63" s="29" t="s">
        <v>64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</row>
    <row r="64" spans="1:7" x14ac:dyDescent="0.2">
      <c r="A64" s="29" t="s">
        <v>65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</row>
    <row r="65" spans="1:7" x14ac:dyDescent="0.2">
      <c r="A65" s="23" t="s">
        <v>123</v>
      </c>
      <c r="B65" s="25">
        <f>SUM(B66:B68)</f>
        <v>0</v>
      </c>
      <c r="C65" s="25">
        <f t="shared" ref="C65:G65" si="7">SUM(C66:C68)</f>
        <v>0</v>
      </c>
      <c r="D65" s="25">
        <f t="shared" si="7"/>
        <v>0</v>
      </c>
      <c r="E65" s="25">
        <f t="shared" si="7"/>
        <v>0</v>
      </c>
      <c r="F65" s="25">
        <f t="shared" si="7"/>
        <v>0</v>
      </c>
      <c r="G65" s="25">
        <f t="shared" si="7"/>
        <v>0</v>
      </c>
    </row>
    <row r="66" spans="1:7" x14ac:dyDescent="0.2">
      <c r="A66" s="29" t="s">
        <v>66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</row>
    <row r="67" spans="1:7" x14ac:dyDescent="0.2">
      <c r="A67" s="29" t="s">
        <v>67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</row>
    <row r="68" spans="1:7" x14ac:dyDescent="0.2">
      <c r="A68" s="29" t="s">
        <v>68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</row>
    <row r="69" spans="1:7" x14ac:dyDescent="0.2">
      <c r="A69" s="23" t="s">
        <v>69</v>
      </c>
      <c r="B69" s="25">
        <f>SUM(B70:B76)</f>
        <v>0</v>
      </c>
      <c r="C69" s="25">
        <f t="shared" ref="C69:G69" si="8">SUM(C70:C76)</f>
        <v>0</v>
      </c>
      <c r="D69" s="25">
        <f t="shared" si="8"/>
        <v>0</v>
      </c>
      <c r="E69" s="25">
        <f t="shared" si="8"/>
        <v>0</v>
      </c>
      <c r="F69" s="25">
        <f t="shared" si="8"/>
        <v>0</v>
      </c>
      <c r="G69" s="25">
        <f t="shared" si="8"/>
        <v>0</v>
      </c>
    </row>
    <row r="70" spans="1:7" x14ac:dyDescent="0.2">
      <c r="A70" s="29" t="s">
        <v>70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</row>
    <row r="71" spans="1:7" x14ac:dyDescent="0.2">
      <c r="A71" s="29" t="s">
        <v>71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  <c r="G71" s="6">
        <v>0</v>
      </c>
    </row>
    <row r="72" spans="1:7" x14ac:dyDescent="0.2">
      <c r="A72" s="29" t="s">
        <v>72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</row>
    <row r="73" spans="1:7" x14ac:dyDescent="0.2">
      <c r="A73" s="29" t="s">
        <v>73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</row>
    <row r="74" spans="1:7" x14ac:dyDescent="0.2">
      <c r="A74" s="29" t="s">
        <v>74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</row>
    <row r="75" spans="1:7" x14ac:dyDescent="0.2">
      <c r="A75" s="29" t="s">
        <v>75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  <c r="G75" s="6">
        <v>0</v>
      </c>
    </row>
    <row r="76" spans="1:7" x14ac:dyDescent="0.2">
      <c r="A76" s="30" t="s">
        <v>76</v>
      </c>
      <c r="B76" s="6">
        <v>0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</row>
    <row r="77" spans="1:7" x14ac:dyDescent="0.2">
      <c r="A77" s="31" t="s">
        <v>77</v>
      </c>
      <c r="B77" s="8">
        <f>+B69+B65+B57+B53+B43+B33+B23+B13+B5</f>
        <v>153967944</v>
      </c>
      <c r="C77" s="8">
        <f t="shared" ref="C77:G77" si="9">+C69+C65+C57+C53+C43+C33+C23+C13+C5</f>
        <v>50550610.999999993</v>
      </c>
      <c r="D77" s="8">
        <f t="shared" si="9"/>
        <v>204518555</v>
      </c>
      <c r="E77" s="8">
        <f t="shared" si="9"/>
        <v>200712916.81999999</v>
      </c>
      <c r="F77" s="8">
        <f t="shared" si="9"/>
        <v>199982080.79000002</v>
      </c>
      <c r="G77" s="8">
        <f t="shared" si="9"/>
        <v>3805638.18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31496062992125984" right="0.23622047244094491" top="0.39370078740157483" bottom="0.39370078740157483" header="0.31496062992125984" footer="0.31496062992125984"/>
  <pageSetup scale="63" orientation="portrait" r:id="rId1"/>
  <ignoredErrors>
    <ignoredError sqref="B5:G5 B23:G23 B33:G33 B43:G43 B53:G53 B57:G57 B65:G65 B69:G69 C77:G77 B13:G13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showGridLines="0" workbookViewId="0">
      <selection activeCell="D19" sqref="D19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45" t="s">
        <v>160</v>
      </c>
      <c r="B1" s="46"/>
      <c r="C1" s="46"/>
      <c r="D1" s="46"/>
      <c r="E1" s="46"/>
      <c r="F1" s="46"/>
      <c r="G1" s="47"/>
    </row>
    <row r="2" spans="1:7" x14ac:dyDescent="0.2">
      <c r="A2" s="26"/>
      <c r="B2" s="19" t="s">
        <v>0</v>
      </c>
      <c r="C2" s="20"/>
      <c r="D2" s="20"/>
      <c r="E2" s="20"/>
      <c r="F2" s="21"/>
      <c r="G2" s="48" t="s">
        <v>7</v>
      </c>
    </row>
    <row r="3" spans="1:7" ht="24.95" customHeight="1" x14ac:dyDescent="0.2">
      <c r="A3" s="27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9"/>
    </row>
    <row r="4" spans="1:7" x14ac:dyDescent="0.2">
      <c r="A4" s="28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32"/>
      <c r="B5" s="9"/>
      <c r="C5" s="9"/>
      <c r="D5" s="9"/>
      <c r="E5" s="9"/>
      <c r="F5" s="9"/>
      <c r="G5" s="9"/>
    </row>
    <row r="6" spans="1:7" x14ac:dyDescent="0.2">
      <c r="A6" s="32" t="s">
        <v>78</v>
      </c>
      <c r="B6" s="6">
        <v>153967944</v>
      </c>
      <c r="C6" s="6">
        <v>50550611</v>
      </c>
      <c r="D6" s="6">
        <v>204518555</v>
      </c>
      <c r="E6" s="6">
        <v>200712916.81999999</v>
      </c>
      <c r="F6" s="6">
        <v>199982080.78999999</v>
      </c>
      <c r="G6" s="6">
        <v>3805638.18</v>
      </c>
    </row>
    <row r="7" spans="1:7" x14ac:dyDescent="0.2">
      <c r="A7" s="32"/>
      <c r="B7" s="10"/>
      <c r="C7" s="10"/>
      <c r="D7" s="10"/>
      <c r="E7" s="10"/>
      <c r="F7" s="10"/>
      <c r="G7" s="10"/>
    </row>
    <row r="8" spans="1:7" x14ac:dyDescent="0.2">
      <c r="A8" s="32" t="s">
        <v>79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</row>
    <row r="9" spans="1:7" x14ac:dyDescent="0.2">
      <c r="A9" s="32"/>
      <c r="B9" s="10"/>
      <c r="C9" s="10"/>
      <c r="D9" s="10"/>
      <c r="E9" s="10"/>
      <c r="F9" s="10"/>
      <c r="G9" s="10"/>
    </row>
    <row r="10" spans="1:7" x14ac:dyDescent="0.2">
      <c r="A10" s="32" t="s">
        <v>80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</row>
    <row r="11" spans="1:7" x14ac:dyDescent="0.2">
      <c r="A11" s="32"/>
      <c r="B11" s="10"/>
      <c r="C11" s="10"/>
      <c r="D11" s="10"/>
      <c r="E11" s="10"/>
      <c r="F11" s="10"/>
      <c r="G11" s="10"/>
    </row>
    <row r="12" spans="1:7" x14ac:dyDescent="0.2">
      <c r="A12" s="32" t="s">
        <v>41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</row>
    <row r="13" spans="1:7" x14ac:dyDescent="0.2">
      <c r="A13" s="32"/>
      <c r="B13" s="10"/>
      <c r="C13" s="10"/>
      <c r="D13" s="10"/>
      <c r="E13" s="10"/>
      <c r="F13" s="10"/>
      <c r="G13" s="10"/>
    </row>
    <row r="14" spans="1:7" x14ac:dyDescent="0.2">
      <c r="A14" s="32" t="s">
        <v>66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</row>
    <row r="15" spans="1:7" x14ac:dyDescent="0.2">
      <c r="A15" s="33"/>
      <c r="B15" s="11"/>
      <c r="C15" s="11"/>
      <c r="D15" s="11"/>
      <c r="E15" s="11"/>
      <c r="F15" s="11"/>
      <c r="G15" s="11"/>
    </row>
    <row r="16" spans="1:7" x14ac:dyDescent="0.2">
      <c r="A16" s="34" t="s">
        <v>77</v>
      </c>
      <c r="B16" s="8">
        <f>+B6+B8+B10+B12+B14</f>
        <v>153967944</v>
      </c>
      <c r="C16" s="8">
        <f t="shared" ref="C16:G16" si="0">+C6+C8+C10+C12+C14</f>
        <v>50550611</v>
      </c>
      <c r="D16" s="8">
        <f t="shared" si="0"/>
        <v>204518555</v>
      </c>
      <c r="E16" s="8">
        <f t="shared" si="0"/>
        <v>200712916.81999999</v>
      </c>
      <c r="F16" s="8">
        <f t="shared" si="0"/>
        <v>199982080.78999999</v>
      </c>
      <c r="G16" s="8">
        <f t="shared" si="0"/>
        <v>3805638.18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  <ignoredErrors>
    <ignoredError sqref="B16:G1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5"/>
  <sheetViews>
    <sheetView showGridLines="0" workbookViewId="0">
      <selection activeCell="A72" sqref="A72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50" t="s">
        <v>163</v>
      </c>
      <c r="B1" s="51"/>
      <c r="C1" s="51"/>
      <c r="D1" s="51"/>
      <c r="E1" s="51"/>
      <c r="F1" s="51"/>
      <c r="G1" s="52"/>
    </row>
    <row r="2" spans="1:7" x14ac:dyDescent="0.2">
      <c r="A2" s="13"/>
      <c r="B2" s="13"/>
      <c r="C2" s="13"/>
      <c r="D2" s="13"/>
      <c r="E2" s="13"/>
      <c r="F2" s="13"/>
      <c r="G2" s="13"/>
    </row>
    <row r="3" spans="1:7" x14ac:dyDescent="0.2">
      <c r="A3" s="26"/>
      <c r="B3" s="19" t="s">
        <v>0</v>
      </c>
      <c r="C3" s="20"/>
      <c r="D3" s="20"/>
      <c r="E3" s="20"/>
      <c r="F3" s="21"/>
      <c r="G3" s="48" t="s">
        <v>7</v>
      </c>
    </row>
    <row r="4" spans="1:7" ht="24.95" customHeight="1" x14ac:dyDescent="0.2">
      <c r="A4" s="27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49"/>
    </row>
    <row r="5" spans="1:7" x14ac:dyDescent="0.2">
      <c r="A5" s="28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41"/>
      <c r="B6" s="17"/>
      <c r="C6" s="17"/>
      <c r="D6" s="17"/>
      <c r="E6" s="17"/>
      <c r="F6" s="17"/>
      <c r="G6" s="17"/>
    </row>
    <row r="7" spans="1:7" x14ac:dyDescent="0.2">
      <c r="A7" s="22" t="s">
        <v>128</v>
      </c>
      <c r="B7" s="6">
        <v>33458670</v>
      </c>
      <c r="C7" s="6">
        <v>-1250927.98</v>
      </c>
      <c r="D7" s="6">
        <v>32207742.02</v>
      </c>
      <c r="E7" s="6">
        <v>31976729.890000001</v>
      </c>
      <c r="F7" s="6">
        <v>31746788.73</v>
      </c>
      <c r="G7" s="6">
        <v>231012.13</v>
      </c>
    </row>
    <row r="8" spans="1:7" x14ac:dyDescent="0.2">
      <c r="A8" s="22" t="s">
        <v>129</v>
      </c>
      <c r="B8" s="6">
        <v>1315387</v>
      </c>
      <c r="C8" s="6">
        <v>-213467.03</v>
      </c>
      <c r="D8" s="6">
        <v>1101919.97</v>
      </c>
      <c r="E8" s="6">
        <v>940699.99</v>
      </c>
      <c r="F8" s="6">
        <v>925728.64</v>
      </c>
      <c r="G8" s="6">
        <v>161219.98000000001</v>
      </c>
    </row>
    <row r="9" spans="1:7" x14ac:dyDescent="0.2">
      <c r="A9" s="22" t="s">
        <v>130</v>
      </c>
      <c r="B9" s="6">
        <v>187200</v>
      </c>
      <c r="C9" s="6">
        <v>-129386.83</v>
      </c>
      <c r="D9" s="6">
        <v>57813.17</v>
      </c>
      <c r="E9" s="6">
        <v>57813.17</v>
      </c>
      <c r="F9" s="6">
        <v>57813.17</v>
      </c>
      <c r="G9" s="6">
        <v>0</v>
      </c>
    </row>
    <row r="10" spans="1:7" x14ac:dyDescent="0.2">
      <c r="A10" s="22" t="s">
        <v>131</v>
      </c>
      <c r="B10" s="6">
        <v>6272614</v>
      </c>
      <c r="C10" s="6">
        <v>-6434.19</v>
      </c>
      <c r="D10" s="6">
        <v>6266179.8099999996</v>
      </c>
      <c r="E10" s="6">
        <v>6249382.5300000003</v>
      </c>
      <c r="F10" s="6">
        <v>6249342.5300000003</v>
      </c>
      <c r="G10" s="6">
        <v>16797.28</v>
      </c>
    </row>
    <row r="11" spans="1:7" x14ac:dyDescent="0.2">
      <c r="A11" s="22" t="s">
        <v>132</v>
      </c>
      <c r="B11" s="6">
        <v>6419876</v>
      </c>
      <c r="C11" s="6">
        <v>-95467.69</v>
      </c>
      <c r="D11" s="6">
        <v>6324408.3099999996</v>
      </c>
      <c r="E11" s="6">
        <v>6317947.2800000003</v>
      </c>
      <c r="F11" s="6">
        <v>6317947.2800000003</v>
      </c>
      <c r="G11" s="6">
        <v>6461.03</v>
      </c>
    </row>
    <row r="12" spans="1:7" x14ac:dyDescent="0.2">
      <c r="A12" s="22" t="s">
        <v>133</v>
      </c>
      <c r="B12" s="6">
        <v>8976523</v>
      </c>
      <c r="C12" s="6">
        <v>-205221.25</v>
      </c>
      <c r="D12" s="6">
        <v>8771301.75</v>
      </c>
      <c r="E12" s="6">
        <v>8533788.2599999998</v>
      </c>
      <c r="F12" s="6">
        <v>8533788.2599999998</v>
      </c>
      <c r="G12" s="6">
        <v>237513.49</v>
      </c>
    </row>
    <row r="13" spans="1:7" x14ac:dyDescent="0.2">
      <c r="A13" s="22" t="s">
        <v>134</v>
      </c>
      <c r="B13" s="6">
        <v>1861423</v>
      </c>
      <c r="C13" s="6">
        <v>-56952.4</v>
      </c>
      <c r="D13" s="6">
        <v>1804470.6</v>
      </c>
      <c r="E13" s="6">
        <v>1781742.97</v>
      </c>
      <c r="F13" s="6">
        <v>1781742.97</v>
      </c>
      <c r="G13" s="6">
        <v>22727.63</v>
      </c>
    </row>
    <row r="14" spans="1:7" x14ac:dyDescent="0.2">
      <c r="A14" s="22" t="s">
        <v>135</v>
      </c>
      <c r="B14" s="6">
        <v>131500</v>
      </c>
      <c r="C14" s="6">
        <v>-108149.47</v>
      </c>
      <c r="D14" s="6">
        <v>23350.53</v>
      </c>
      <c r="E14" s="6">
        <v>23342.02</v>
      </c>
      <c r="F14" s="6">
        <v>23342.02</v>
      </c>
      <c r="G14" s="6">
        <v>8.51</v>
      </c>
    </row>
    <row r="15" spans="1:7" x14ac:dyDescent="0.2">
      <c r="A15" s="22" t="s">
        <v>136</v>
      </c>
      <c r="B15" s="6">
        <v>9351505</v>
      </c>
      <c r="C15" s="6">
        <v>480698.28</v>
      </c>
      <c r="D15" s="6">
        <v>9832203.2799999993</v>
      </c>
      <c r="E15" s="6">
        <v>9476872.0800000001</v>
      </c>
      <c r="F15" s="6">
        <v>9476494.2200000007</v>
      </c>
      <c r="G15" s="6">
        <v>355331.2</v>
      </c>
    </row>
    <row r="16" spans="1:7" x14ac:dyDescent="0.2">
      <c r="A16" s="22" t="s">
        <v>137</v>
      </c>
      <c r="B16" s="6">
        <v>1614673</v>
      </c>
      <c r="C16" s="6">
        <v>-78651.02</v>
      </c>
      <c r="D16" s="6">
        <v>1536021.98</v>
      </c>
      <c r="E16" s="6">
        <v>1528873.89</v>
      </c>
      <c r="F16" s="6">
        <v>1528723.89</v>
      </c>
      <c r="G16" s="6">
        <v>7148.09</v>
      </c>
    </row>
    <row r="17" spans="1:7" x14ac:dyDescent="0.2">
      <c r="A17" s="22" t="s">
        <v>138</v>
      </c>
      <c r="B17" s="6">
        <v>4058256</v>
      </c>
      <c r="C17" s="6">
        <v>-161447.72</v>
      </c>
      <c r="D17" s="6">
        <v>3896808.28</v>
      </c>
      <c r="E17" s="6">
        <v>3888728.47</v>
      </c>
      <c r="F17" s="6">
        <v>3888281.47</v>
      </c>
      <c r="G17" s="6">
        <v>8079.81</v>
      </c>
    </row>
    <row r="18" spans="1:7" x14ac:dyDescent="0.2">
      <c r="A18" s="22" t="s">
        <v>139</v>
      </c>
      <c r="B18" s="6">
        <v>5039651</v>
      </c>
      <c r="C18" s="6">
        <v>49462671.32</v>
      </c>
      <c r="D18" s="6">
        <v>54502322.32</v>
      </c>
      <c r="E18" s="6">
        <v>54326299.43</v>
      </c>
      <c r="F18" s="6">
        <v>54304445.030000001</v>
      </c>
      <c r="G18" s="6">
        <v>176022.89</v>
      </c>
    </row>
    <row r="19" spans="1:7" x14ac:dyDescent="0.2">
      <c r="A19" s="22" t="s">
        <v>140</v>
      </c>
      <c r="B19" s="6">
        <v>74130</v>
      </c>
      <c r="C19" s="6">
        <v>-55096.67</v>
      </c>
      <c r="D19" s="6">
        <v>19033.330000000002</v>
      </c>
      <c r="E19" s="6">
        <v>18789.96</v>
      </c>
      <c r="F19" s="6">
        <v>18700.04</v>
      </c>
      <c r="G19" s="6">
        <v>243.37</v>
      </c>
    </row>
    <row r="20" spans="1:7" x14ac:dyDescent="0.2">
      <c r="A20" s="22" t="s">
        <v>141</v>
      </c>
      <c r="B20" s="6">
        <v>0</v>
      </c>
      <c r="C20" s="6">
        <v>9587989.3599999994</v>
      </c>
      <c r="D20" s="6">
        <v>9587989.3599999994</v>
      </c>
      <c r="E20" s="6">
        <v>9554669.3599999994</v>
      </c>
      <c r="F20" s="6">
        <v>9554669.3599999994</v>
      </c>
      <c r="G20" s="6">
        <v>33320</v>
      </c>
    </row>
    <row r="21" spans="1:7" x14ac:dyDescent="0.2">
      <c r="A21" s="22" t="s">
        <v>142</v>
      </c>
      <c r="B21" s="6">
        <v>3118027</v>
      </c>
      <c r="C21" s="6">
        <v>-181194.34</v>
      </c>
      <c r="D21" s="6">
        <v>2936832.66</v>
      </c>
      <c r="E21" s="6">
        <v>2918419.74</v>
      </c>
      <c r="F21" s="6">
        <v>2918419.74</v>
      </c>
      <c r="G21" s="6">
        <v>18412.919999999998</v>
      </c>
    </row>
    <row r="22" spans="1:7" x14ac:dyDescent="0.2">
      <c r="A22" s="22" t="s">
        <v>143</v>
      </c>
      <c r="B22" s="6">
        <v>1779712</v>
      </c>
      <c r="C22" s="6">
        <v>-126264.18</v>
      </c>
      <c r="D22" s="6">
        <v>1653447.82</v>
      </c>
      <c r="E22" s="6">
        <v>1609734.34</v>
      </c>
      <c r="F22" s="6">
        <v>1609734.34</v>
      </c>
      <c r="G22" s="6">
        <v>43713.48</v>
      </c>
    </row>
    <row r="23" spans="1:7" x14ac:dyDescent="0.2">
      <c r="A23" s="22" t="s">
        <v>144</v>
      </c>
      <c r="B23" s="6">
        <v>1219033</v>
      </c>
      <c r="C23" s="6">
        <v>-784055.63</v>
      </c>
      <c r="D23" s="6">
        <v>434977.37</v>
      </c>
      <c r="E23" s="6">
        <v>430328.27</v>
      </c>
      <c r="F23" s="6">
        <v>430328.27</v>
      </c>
      <c r="G23" s="6">
        <v>4649.1000000000004</v>
      </c>
    </row>
    <row r="24" spans="1:7" x14ac:dyDescent="0.2">
      <c r="A24" s="22" t="s">
        <v>145</v>
      </c>
      <c r="B24" s="6">
        <v>13890458</v>
      </c>
      <c r="C24" s="6">
        <v>751336.24</v>
      </c>
      <c r="D24" s="6">
        <v>14641794.24</v>
      </c>
      <c r="E24" s="6">
        <v>14244813.75</v>
      </c>
      <c r="F24" s="6">
        <v>14244813.75</v>
      </c>
      <c r="G24" s="6">
        <v>396980.49</v>
      </c>
    </row>
    <row r="25" spans="1:7" x14ac:dyDescent="0.2">
      <c r="A25" s="22" t="s">
        <v>146</v>
      </c>
      <c r="B25" s="6">
        <v>488270</v>
      </c>
      <c r="C25" s="6">
        <v>-174027.96</v>
      </c>
      <c r="D25" s="6">
        <v>314242.03999999998</v>
      </c>
      <c r="E25" s="6">
        <v>311875.84999999998</v>
      </c>
      <c r="F25" s="6">
        <v>311875.84999999998</v>
      </c>
      <c r="G25" s="6">
        <v>2366.19</v>
      </c>
    </row>
    <row r="26" spans="1:7" x14ac:dyDescent="0.2">
      <c r="A26" s="22" t="s">
        <v>147</v>
      </c>
      <c r="B26" s="6">
        <v>3799995</v>
      </c>
      <c r="C26" s="6">
        <v>5</v>
      </c>
      <c r="D26" s="6">
        <v>3800000</v>
      </c>
      <c r="E26" s="6">
        <v>3752691.67</v>
      </c>
      <c r="F26" s="6">
        <v>3752691.67</v>
      </c>
      <c r="G26" s="6">
        <v>47308.33</v>
      </c>
    </row>
    <row r="27" spans="1:7" x14ac:dyDescent="0.2">
      <c r="A27" s="22" t="s">
        <v>148</v>
      </c>
      <c r="B27" s="6">
        <v>6891258</v>
      </c>
      <c r="C27" s="6">
        <v>76692.62</v>
      </c>
      <c r="D27" s="6">
        <v>6967950.6200000001</v>
      </c>
      <c r="E27" s="6">
        <v>6655811.4699999997</v>
      </c>
      <c r="F27" s="6">
        <v>6655811.4699999997</v>
      </c>
      <c r="G27" s="6">
        <v>312139.15000000002</v>
      </c>
    </row>
    <row r="28" spans="1:7" x14ac:dyDescent="0.2">
      <c r="A28" s="22" t="s">
        <v>149</v>
      </c>
      <c r="B28" s="6">
        <v>5712136</v>
      </c>
      <c r="C28" s="6">
        <v>-946990.43</v>
      </c>
      <c r="D28" s="6">
        <v>4765145.57</v>
      </c>
      <c r="E28" s="6">
        <v>4711876.3099999996</v>
      </c>
      <c r="F28" s="6">
        <v>4711876.3099999996</v>
      </c>
      <c r="G28" s="6">
        <v>53269.26</v>
      </c>
    </row>
    <row r="29" spans="1:7" x14ac:dyDescent="0.2">
      <c r="A29" s="22" t="s">
        <v>150</v>
      </c>
      <c r="B29" s="6">
        <v>20849366</v>
      </c>
      <c r="C29" s="6">
        <v>-2418739.86</v>
      </c>
      <c r="D29" s="6">
        <v>18430626.140000001</v>
      </c>
      <c r="E29" s="6">
        <v>17580367.460000001</v>
      </c>
      <c r="F29" s="6">
        <v>17117403.120000001</v>
      </c>
      <c r="G29" s="6">
        <v>850258.68</v>
      </c>
    </row>
    <row r="30" spans="1:7" x14ac:dyDescent="0.2">
      <c r="A30" s="22" t="s">
        <v>151</v>
      </c>
      <c r="B30" s="6">
        <v>3716115</v>
      </c>
      <c r="C30" s="6">
        <v>-710164.5</v>
      </c>
      <c r="D30" s="6">
        <v>3005950.5</v>
      </c>
      <c r="E30" s="6">
        <v>2892384.31</v>
      </c>
      <c r="F30" s="6">
        <v>2892384.31</v>
      </c>
      <c r="G30" s="6">
        <v>113566.19</v>
      </c>
    </row>
    <row r="31" spans="1:7" x14ac:dyDescent="0.2">
      <c r="A31" s="22" t="s">
        <v>152</v>
      </c>
      <c r="B31" s="6">
        <v>2178575</v>
      </c>
      <c r="C31" s="6">
        <v>-122617.86</v>
      </c>
      <c r="D31" s="6">
        <v>2055957.14</v>
      </c>
      <c r="E31" s="6">
        <v>1835845.74</v>
      </c>
      <c r="F31" s="6">
        <v>1835845.74</v>
      </c>
      <c r="G31" s="6">
        <v>220111.4</v>
      </c>
    </row>
    <row r="32" spans="1:7" x14ac:dyDescent="0.2">
      <c r="A32" s="22" t="s">
        <v>153</v>
      </c>
      <c r="B32" s="6">
        <v>3162287</v>
      </c>
      <c r="C32" s="6">
        <v>-609965.74</v>
      </c>
      <c r="D32" s="6">
        <v>2552321.2599999998</v>
      </c>
      <c r="E32" s="6">
        <v>2496103.52</v>
      </c>
      <c r="F32" s="6">
        <v>2496103.52</v>
      </c>
      <c r="G32" s="6">
        <v>56217.74</v>
      </c>
    </row>
    <row r="33" spans="1:7" x14ac:dyDescent="0.2">
      <c r="A33" s="22" t="s">
        <v>154</v>
      </c>
      <c r="B33" s="6">
        <v>2990099</v>
      </c>
      <c r="C33" s="6">
        <v>-964913.37</v>
      </c>
      <c r="D33" s="6">
        <v>2025185.63</v>
      </c>
      <c r="E33" s="6">
        <v>1880492.37</v>
      </c>
      <c r="F33" s="6">
        <v>1880492.37</v>
      </c>
      <c r="G33" s="6">
        <v>144693.26</v>
      </c>
    </row>
    <row r="34" spans="1:7" x14ac:dyDescent="0.2">
      <c r="A34" s="22" t="s">
        <v>155</v>
      </c>
      <c r="B34" s="6">
        <v>1621531</v>
      </c>
      <c r="C34" s="6">
        <v>-71702.55</v>
      </c>
      <c r="D34" s="6">
        <v>1549828.45</v>
      </c>
      <c r="E34" s="6">
        <v>1487445.41</v>
      </c>
      <c r="F34" s="6">
        <v>1487445.41</v>
      </c>
      <c r="G34" s="6">
        <v>62383.040000000001</v>
      </c>
    </row>
    <row r="35" spans="1:7" x14ac:dyDescent="0.2">
      <c r="A35" s="22" t="s">
        <v>156</v>
      </c>
      <c r="B35" s="6">
        <v>789674</v>
      </c>
      <c r="C35" s="6">
        <v>-336943.15</v>
      </c>
      <c r="D35" s="6">
        <v>452730.85</v>
      </c>
      <c r="E35" s="6">
        <v>424948.53</v>
      </c>
      <c r="F35" s="6">
        <v>424948.53</v>
      </c>
      <c r="G35" s="6">
        <v>27782.32</v>
      </c>
    </row>
    <row r="36" spans="1:7" x14ac:dyDescent="0.2">
      <c r="A36" s="22" t="s">
        <v>157</v>
      </c>
      <c r="B36" s="6">
        <v>2000000</v>
      </c>
      <c r="C36" s="6">
        <v>0</v>
      </c>
      <c r="D36" s="6">
        <v>2000000</v>
      </c>
      <c r="E36" s="6">
        <v>1897008.79</v>
      </c>
      <c r="F36" s="6">
        <v>1897008.79</v>
      </c>
      <c r="G36" s="6">
        <v>102991.21</v>
      </c>
    </row>
    <row r="37" spans="1:7" x14ac:dyDescent="0.2">
      <c r="A37" s="22" t="s">
        <v>158</v>
      </c>
      <c r="B37" s="6">
        <v>1000000</v>
      </c>
      <c r="C37" s="6">
        <v>0</v>
      </c>
      <c r="D37" s="6">
        <v>1000000</v>
      </c>
      <c r="E37" s="6">
        <v>907089.99</v>
      </c>
      <c r="F37" s="6">
        <v>907089.99</v>
      </c>
      <c r="G37" s="6">
        <v>92910.01</v>
      </c>
    </row>
    <row r="38" spans="1:7" x14ac:dyDescent="0.2">
      <c r="A38" s="22"/>
      <c r="B38" s="7"/>
      <c r="C38" s="7"/>
      <c r="D38" s="7"/>
      <c r="E38" s="7"/>
      <c r="F38" s="7"/>
      <c r="G38" s="7"/>
    </row>
    <row r="39" spans="1:7" x14ac:dyDescent="0.2">
      <c r="A39" s="40" t="s">
        <v>77</v>
      </c>
      <c r="B39" s="12">
        <f t="shared" ref="B39:G39" si="0">SUM(B6:B38)</f>
        <v>153967944</v>
      </c>
      <c r="C39" s="12">
        <f t="shared" si="0"/>
        <v>50550611</v>
      </c>
      <c r="D39" s="12">
        <f t="shared" si="0"/>
        <v>204518554.99999997</v>
      </c>
      <c r="E39" s="12">
        <f t="shared" si="0"/>
        <v>200712916.82000002</v>
      </c>
      <c r="F39" s="12">
        <f t="shared" si="0"/>
        <v>199982080.79000005</v>
      </c>
      <c r="G39" s="12">
        <f t="shared" si="0"/>
        <v>3805638.18</v>
      </c>
    </row>
    <row r="42" spans="1:7" ht="45" customHeight="1" x14ac:dyDescent="0.2">
      <c r="A42" s="45" t="s">
        <v>162</v>
      </c>
      <c r="B42" s="46"/>
      <c r="C42" s="46"/>
      <c r="D42" s="46"/>
      <c r="E42" s="46"/>
      <c r="F42" s="46"/>
      <c r="G42" s="47"/>
    </row>
    <row r="43" spans="1:7" x14ac:dyDescent="0.2">
      <c r="A43" s="2"/>
      <c r="G43" s="39"/>
    </row>
    <row r="44" spans="1:7" x14ac:dyDescent="0.2">
      <c r="A44" s="26"/>
      <c r="B44" s="19" t="s">
        <v>0</v>
      </c>
      <c r="C44" s="20"/>
      <c r="D44" s="20"/>
      <c r="E44" s="20"/>
      <c r="F44" s="21"/>
      <c r="G44" s="48" t="s">
        <v>7</v>
      </c>
    </row>
    <row r="45" spans="1:7" ht="22.5" x14ac:dyDescent="0.2">
      <c r="A45" s="27" t="s">
        <v>1</v>
      </c>
      <c r="B45" s="3" t="s">
        <v>2</v>
      </c>
      <c r="C45" s="3" t="s">
        <v>3</v>
      </c>
      <c r="D45" s="3" t="s">
        <v>4</v>
      </c>
      <c r="E45" s="3" t="s">
        <v>5</v>
      </c>
      <c r="F45" s="3" t="s">
        <v>6</v>
      </c>
      <c r="G45" s="49"/>
    </row>
    <row r="46" spans="1:7" x14ac:dyDescent="0.2">
      <c r="A46" s="28"/>
      <c r="B46" s="4">
        <v>1</v>
      </c>
      <c r="C46" s="4">
        <v>2</v>
      </c>
      <c r="D46" s="4" t="s">
        <v>8</v>
      </c>
      <c r="E46" s="4">
        <v>4</v>
      </c>
      <c r="F46" s="4">
        <v>5</v>
      </c>
      <c r="G46" s="4" t="s">
        <v>9</v>
      </c>
    </row>
    <row r="47" spans="1:7" x14ac:dyDescent="0.2">
      <c r="A47" s="35"/>
      <c r="B47" s="14"/>
      <c r="C47" s="14"/>
      <c r="D47" s="14"/>
      <c r="E47" s="14"/>
      <c r="F47" s="14"/>
      <c r="G47" s="14"/>
    </row>
    <row r="48" spans="1:7" x14ac:dyDescent="0.2">
      <c r="A48" s="22" t="s">
        <v>81</v>
      </c>
      <c r="B48" s="15"/>
      <c r="C48" s="15"/>
      <c r="D48" s="15"/>
      <c r="E48" s="15"/>
      <c r="F48" s="15"/>
      <c r="G48" s="15"/>
    </row>
    <row r="49" spans="1:7" x14ac:dyDescent="0.2">
      <c r="A49" s="22" t="s">
        <v>82</v>
      </c>
      <c r="B49" s="15"/>
      <c r="C49" s="15"/>
      <c r="D49" s="15"/>
      <c r="E49" s="15"/>
      <c r="F49" s="15"/>
      <c r="G49" s="15"/>
    </row>
    <row r="50" spans="1:7" x14ac:dyDescent="0.2">
      <c r="A50" s="22" t="s">
        <v>83</v>
      </c>
      <c r="B50" s="15"/>
      <c r="C50" s="15"/>
      <c r="D50" s="15"/>
      <c r="E50" s="15"/>
      <c r="F50" s="15"/>
      <c r="G50" s="15"/>
    </row>
    <row r="51" spans="1:7" x14ac:dyDescent="0.2">
      <c r="A51" s="22" t="s">
        <v>84</v>
      </c>
      <c r="B51" s="15"/>
      <c r="C51" s="15"/>
      <c r="D51" s="15"/>
      <c r="E51" s="15"/>
      <c r="F51" s="15"/>
      <c r="G51" s="15"/>
    </row>
    <row r="52" spans="1:7" x14ac:dyDescent="0.2">
      <c r="A52" s="2"/>
      <c r="B52" s="16"/>
      <c r="C52" s="16"/>
      <c r="D52" s="16"/>
      <c r="E52" s="16"/>
      <c r="F52" s="16"/>
      <c r="G52" s="16"/>
    </row>
    <row r="53" spans="1:7" x14ac:dyDescent="0.2">
      <c r="A53" s="40" t="s">
        <v>77</v>
      </c>
      <c r="B53" s="12">
        <v>0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</row>
    <row r="56" spans="1:7" ht="45" customHeight="1" x14ac:dyDescent="0.2">
      <c r="A56" s="45" t="s">
        <v>161</v>
      </c>
      <c r="B56" s="46"/>
      <c r="C56" s="46"/>
      <c r="D56" s="46"/>
      <c r="E56" s="46"/>
      <c r="F56" s="46"/>
      <c r="G56" s="47"/>
    </row>
    <row r="57" spans="1:7" x14ac:dyDescent="0.2">
      <c r="A57" s="26"/>
      <c r="B57" s="19" t="s">
        <v>0</v>
      </c>
      <c r="C57" s="20"/>
      <c r="D57" s="20"/>
      <c r="E57" s="20"/>
      <c r="F57" s="21"/>
      <c r="G57" s="48" t="s">
        <v>7</v>
      </c>
    </row>
    <row r="58" spans="1:7" ht="22.5" x14ac:dyDescent="0.2">
      <c r="A58" s="27" t="s">
        <v>1</v>
      </c>
      <c r="B58" s="3" t="s">
        <v>2</v>
      </c>
      <c r="C58" s="3" t="s">
        <v>3</v>
      </c>
      <c r="D58" s="3" t="s">
        <v>4</v>
      </c>
      <c r="E58" s="3" t="s">
        <v>5</v>
      </c>
      <c r="F58" s="3" t="s">
        <v>6</v>
      </c>
      <c r="G58" s="49"/>
    </row>
    <row r="59" spans="1:7" x14ac:dyDescent="0.2">
      <c r="A59" s="28"/>
      <c r="B59" s="4">
        <v>1</v>
      </c>
      <c r="C59" s="4">
        <v>2</v>
      </c>
      <c r="D59" s="4" t="s">
        <v>8</v>
      </c>
      <c r="E59" s="4">
        <v>4</v>
      </c>
      <c r="F59" s="4">
        <v>5</v>
      </c>
      <c r="G59" s="4" t="s">
        <v>9</v>
      </c>
    </row>
    <row r="60" spans="1:7" x14ac:dyDescent="0.2">
      <c r="A60" s="35"/>
      <c r="B60" s="14"/>
      <c r="C60" s="14"/>
      <c r="D60" s="14"/>
      <c r="E60" s="14"/>
      <c r="F60" s="14"/>
      <c r="G60" s="14"/>
    </row>
    <row r="61" spans="1:7" ht="22.5" x14ac:dyDescent="0.2">
      <c r="A61" s="36" t="s">
        <v>85</v>
      </c>
      <c r="B61" s="15">
        <v>153967944</v>
      </c>
      <c r="C61" s="15">
        <v>50550611</v>
      </c>
      <c r="D61" s="15">
        <v>204518555</v>
      </c>
      <c r="E61" s="15">
        <v>200712916.81999999</v>
      </c>
      <c r="F61" s="15">
        <v>199982080.78999999</v>
      </c>
      <c r="G61" s="15">
        <v>3805638.18</v>
      </c>
    </row>
    <row r="62" spans="1:7" x14ac:dyDescent="0.2">
      <c r="A62" s="36"/>
      <c r="B62" s="15"/>
      <c r="C62" s="15"/>
      <c r="D62" s="15"/>
      <c r="E62" s="15"/>
      <c r="F62" s="15"/>
      <c r="G62" s="15"/>
    </row>
    <row r="63" spans="1:7" x14ac:dyDescent="0.2">
      <c r="A63" s="36" t="s">
        <v>86</v>
      </c>
      <c r="B63" s="15"/>
      <c r="C63" s="15"/>
      <c r="D63" s="15"/>
      <c r="E63" s="15"/>
      <c r="F63" s="15"/>
      <c r="G63" s="15"/>
    </row>
    <row r="64" spans="1:7" x14ac:dyDescent="0.2">
      <c r="A64" s="36"/>
      <c r="B64" s="15"/>
      <c r="C64" s="15"/>
      <c r="D64" s="15"/>
      <c r="E64" s="15"/>
      <c r="F64" s="15"/>
      <c r="G64" s="15"/>
    </row>
    <row r="65" spans="1:7" ht="22.5" x14ac:dyDescent="0.2">
      <c r="A65" s="36" t="s">
        <v>87</v>
      </c>
      <c r="B65" s="15"/>
      <c r="C65" s="15"/>
      <c r="D65" s="15"/>
      <c r="E65" s="15"/>
      <c r="F65" s="15"/>
      <c r="G65" s="15"/>
    </row>
    <row r="66" spans="1:7" x14ac:dyDescent="0.2">
      <c r="A66" s="36"/>
      <c r="B66" s="15"/>
      <c r="C66" s="15"/>
      <c r="D66" s="15"/>
      <c r="E66" s="15"/>
      <c r="F66" s="15"/>
      <c r="G66" s="15"/>
    </row>
    <row r="67" spans="1:7" ht="22.5" x14ac:dyDescent="0.2">
      <c r="A67" s="36" t="s">
        <v>88</v>
      </c>
      <c r="B67" s="15"/>
      <c r="C67" s="15"/>
      <c r="D67" s="15"/>
      <c r="E67" s="15"/>
      <c r="F67" s="15"/>
      <c r="G67" s="15"/>
    </row>
    <row r="68" spans="1:7" x14ac:dyDescent="0.2">
      <c r="A68" s="36"/>
      <c r="B68" s="15"/>
      <c r="C68" s="15"/>
      <c r="D68" s="15"/>
      <c r="E68" s="15"/>
      <c r="F68" s="15"/>
      <c r="G68" s="15"/>
    </row>
    <row r="69" spans="1:7" ht="22.5" x14ac:dyDescent="0.2">
      <c r="A69" s="36" t="s">
        <v>89</v>
      </c>
      <c r="B69" s="15"/>
      <c r="C69" s="15"/>
      <c r="D69" s="15"/>
      <c r="E69" s="15"/>
      <c r="F69" s="15"/>
      <c r="G69" s="15"/>
    </row>
    <row r="70" spans="1:7" x14ac:dyDescent="0.2">
      <c r="A70" s="36"/>
      <c r="B70" s="15"/>
      <c r="C70" s="15"/>
      <c r="D70" s="15"/>
      <c r="E70" s="15"/>
      <c r="F70" s="15"/>
      <c r="G70" s="15"/>
    </row>
    <row r="71" spans="1:7" ht="22.5" x14ac:dyDescent="0.2">
      <c r="A71" s="36" t="s">
        <v>90</v>
      </c>
      <c r="B71" s="15"/>
      <c r="C71" s="15"/>
      <c r="D71" s="15"/>
      <c r="E71" s="15"/>
      <c r="F71" s="15"/>
      <c r="G71" s="15"/>
    </row>
    <row r="72" spans="1:7" x14ac:dyDescent="0.2">
      <c r="A72" s="36"/>
      <c r="B72" s="15"/>
      <c r="C72" s="15"/>
      <c r="D72" s="15"/>
      <c r="E72" s="15"/>
      <c r="F72" s="15"/>
      <c r="G72" s="15"/>
    </row>
    <row r="73" spans="1:7" x14ac:dyDescent="0.2">
      <c r="A73" s="36" t="s">
        <v>91</v>
      </c>
      <c r="B73" s="15"/>
      <c r="C73" s="15"/>
      <c r="D73" s="15"/>
      <c r="E73" s="15"/>
      <c r="F73" s="15"/>
      <c r="G73" s="15"/>
    </row>
    <row r="74" spans="1:7" x14ac:dyDescent="0.2">
      <c r="A74" s="37"/>
      <c r="B74" s="16"/>
      <c r="C74" s="16"/>
      <c r="D74" s="16"/>
      <c r="E74" s="16"/>
      <c r="F74" s="16"/>
      <c r="G74" s="16"/>
    </row>
    <row r="75" spans="1:7" x14ac:dyDescent="0.2">
      <c r="A75" s="38" t="s">
        <v>77</v>
      </c>
      <c r="B75" s="12">
        <f>SUM(B61:B73)</f>
        <v>153967944</v>
      </c>
      <c r="C75" s="12">
        <f t="shared" ref="C75:G75" si="1">SUM(C61:C73)</f>
        <v>50550611</v>
      </c>
      <c r="D75" s="12">
        <f t="shared" si="1"/>
        <v>204518555</v>
      </c>
      <c r="E75" s="12">
        <f t="shared" si="1"/>
        <v>200712916.81999999</v>
      </c>
      <c r="F75" s="12">
        <f t="shared" si="1"/>
        <v>199982080.78999999</v>
      </c>
      <c r="G75" s="12">
        <f t="shared" si="1"/>
        <v>3805638.18</v>
      </c>
    </row>
  </sheetData>
  <sheetProtection formatCells="0" formatColumns="0" formatRows="0" insertRows="0" deleteRows="0" autoFilter="0"/>
  <mergeCells count="6">
    <mergeCell ref="G3:G4"/>
    <mergeCell ref="G44:G45"/>
    <mergeCell ref="G57:G58"/>
    <mergeCell ref="A1:G1"/>
    <mergeCell ref="A42:G42"/>
    <mergeCell ref="A56:G56"/>
  </mergeCells>
  <printOptions horizontalCentered="1"/>
  <pageMargins left="0.39370078740157483" right="0.39370078740157483" top="0.39370078740157483" bottom="0.39370078740157483" header="0.39370078740157483" footer="0.39370078740157483"/>
  <pageSetup scale="64" orientation="portrait" r:id="rId1"/>
  <ignoredErrors>
    <ignoredError sqref="B75:G75 D39 G39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showGridLines="0" zoomScaleNormal="100" workbookViewId="0">
      <selection activeCell="F9" sqref="F9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45" t="s">
        <v>164</v>
      </c>
      <c r="B1" s="53"/>
      <c r="C1" s="53"/>
      <c r="D1" s="53"/>
      <c r="E1" s="53"/>
      <c r="F1" s="53"/>
      <c r="G1" s="54"/>
    </row>
    <row r="2" spans="1:7" x14ac:dyDescent="0.2">
      <c r="A2" s="26"/>
      <c r="B2" s="19" t="s">
        <v>0</v>
      </c>
      <c r="C2" s="20"/>
      <c r="D2" s="20"/>
      <c r="E2" s="20"/>
      <c r="F2" s="21"/>
      <c r="G2" s="48" t="s">
        <v>7</v>
      </c>
    </row>
    <row r="3" spans="1:7" ht="24.95" customHeight="1" x14ac:dyDescent="0.2">
      <c r="A3" s="27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9"/>
    </row>
    <row r="4" spans="1:7" x14ac:dyDescent="0.2">
      <c r="A4" s="28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42"/>
      <c r="B5" s="5"/>
      <c r="C5" s="5"/>
      <c r="D5" s="5"/>
      <c r="E5" s="5"/>
      <c r="F5" s="5"/>
      <c r="G5" s="5"/>
    </row>
    <row r="6" spans="1:7" x14ac:dyDescent="0.2">
      <c r="A6" s="18" t="s">
        <v>92</v>
      </c>
      <c r="B6" s="25">
        <f>SUM(B7:B14)</f>
        <v>0</v>
      </c>
      <c r="C6" s="25">
        <f t="shared" ref="C6:G6" si="0">SUM(C7:C14)</f>
        <v>0</v>
      </c>
      <c r="D6" s="25">
        <f t="shared" si="0"/>
        <v>0</v>
      </c>
      <c r="E6" s="25">
        <f t="shared" si="0"/>
        <v>0</v>
      </c>
      <c r="F6" s="25">
        <f t="shared" si="0"/>
        <v>0</v>
      </c>
      <c r="G6" s="25">
        <f t="shared" si="0"/>
        <v>0</v>
      </c>
    </row>
    <row r="7" spans="1:7" x14ac:dyDescent="0.2">
      <c r="A7" s="43" t="s">
        <v>93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</row>
    <row r="8" spans="1:7" x14ac:dyDescent="0.2">
      <c r="A8" s="43" t="s">
        <v>94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</row>
    <row r="9" spans="1:7" x14ac:dyDescent="0.2">
      <c r="A9" s="43" t="s">
        <v>127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</row>
    <row r="10" spans="1:7" x14ac:dyDescent="0.2">
      <c r="A10" s="43" t="s">
        <v>95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</row>
    <row r="11" spans="1:7" x14ac:dyDescent="0.2">
      <c r="A11" s="43" t="s">
        <v>96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</row>
    <row r="12" spans="1:7" x14ac:dyDescent="0.2">
      <c r="A12" s="43" t="s">
        <v>97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</row>
    <row r="13" spans="1:7" x14ac:dyDescent="0.2">
      <c r="A13" s="43" t="s">
        <v>98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</row>
    <row r="14" spans="1:7" x14ac:dyDescent="0.2">
      <c r="A14" s="43" t="s">
        <v>36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</row>
    <row r="15" spans="1:7" x14ac:dyDescent="0.2">
      <c r="A15" s="44"/>
      <c r="B15" s="6"/>
      <c r="C15" s="6"/>
      <c r="D15" s="6"/>
      <c r="E15" s="6"/>
      <c r="F15" s="6"/>
      <c r="G15" s="6"/>
    </row>
    <row r="16" spans="1:7" x14ac:dyDescent="0.2">
      <c r="A16" s="18" t="s">
        <v>99</v>
      </c>
      <c r="B16" s="25">
        <f>SUM(B17:B23)</f>
        <v>153967944</v>
      </c>
      <c r="C16" s="25">
        <f t="shared" ref="C16:G16" si="1">SUM(C17:C23)</f>
        <v>50550611</v>
      </c>
      <c r="D16" s="25">
        <f t="shared" si="1"/>
        <v>204518555</v>
      </c>
      <c r="E16" s="25">
        <f t="shared" si="1"/>
        <v>200712916.81999999</v>
      </c>
      <c r="F16" s="25">
        <f t="shared" si="1"/>
        <v>199982080.78999999</v>
      </c>
      <c r="G16" s="25">
        <f t="shared" si="1"/>
        <v>3805638.18</v>
      </c>
    </row>
    <row r="17" spans="1:7" x14ac:dyDescent="0.2">
      <c r="A17" s="43" t="s">
        <v>100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</row>
    <row r="18" spans="1:7" x14ac:dyDescent="0.2">
      <c r="A18" s="43" t="s">
        <v>101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</row>
    <row r="19" spans="1:7" x14ac:dyDescent="0.2">
      <c r="A19" s="43" t="s">
        <v>102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</row>
    <row r="20" spans="1:7" x14ac:dyDescent="0.2">
      <c r="A20" s="43" t="s">
        <v>103</v>
      </c>
      <c r="B20" s="6">
        <v>153967944</v>
      </c>
      <c r="C20" s="6">
        <v>50550611</v>
      </c>
      <c r="D20" s="6">
        <v>204518555</v>
      </c>
      <c r="E20" s="6">
        <v>200712916.81999999</v>
      </c>
      <c r="F20" s="6">
        <v>199982080.78999999</v>
      </c>
      <c r="G20" s="6">
        <v>3805638.18</v>
      </c>
    </row>
    <row r="21" spans="1:7" x14ac:dyDescent="0.2">
      <c r="A21" s="43" t="s">
        <v>104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</row>
    <row r="22" spans="1:7" x14ac:dyDescent="0.2">
      <c r="A22" s="43" t="s">
        <v>105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</row>
    <row r="23" spans="1:7" x14ac:dyDescent="0.2">
      <c r="A23" s="43" t="s">
        <v>106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</row>
    <row r="24" spans="1:7" x14ac:dyDescent="0.2">
      <c r="A24" s="44"/>
      <c r="B24" s="6"/>
      <c r="C24" s="6"/>
      <c r="D24" s="6"/>
      <c r="E24" s="6"/>
      <c r="F24" s="6"/>
      <c r="G24" s="6"/>
    </row>
    <row r="25" spans="1:7" x14ac:dyDescent="0.2">
      <c r="A25" s="18" t="s">
        <v>107</v>
      </c>
      <c r="B25" s="25">
        <f>SUM(B26:B34)</f>
        <v>0</v>
      </c>
      <c r="C25" s="25">
        <f t="shared" ref="C25:G25" si="2">SUM(C26:C34)</f>
        <v>0</v>
      </c>
      <c r="D25" s="25">
        <f t="shared" si="2"/>
        <v>0</v>
      </c>
      <c r="E25" s="25">
        <f t="shared" si="2"/>
        <v>0</v>
      </c>
      <c r="F25" s="25">
        <f t="shared" si="2"/>
        <v>0</v>
      </c>
      <c r="G25" s="25">
        <f t="shared" si="2"/>
        <v>0</v>
      </c>
    </row>
    <row r="26" spans="1:7" x14ac:dyDescent="0.2">
      <c r="A26" s="43" t="s">
        <v>108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</row>
    <row r="27" spans="1:7" x14ac:dyDescent="0.2">
      <c r="A27" s="43" t="s">
        <v>109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</row>
    <row r="28" spans="1:7" x14ac:dyDescent="0.2">
      <c r="A28" s="43" t="s">
        <v>110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</row>
    <row r="29" spans="1:7" x14ac:dyDescent="0.2">
      <c r="A29" s="43" t="s">
        <v>111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</row>
    <row r="30" spans="1:7" x14ac:dyDescent="0.2">
      <c r="A30" s="43" t="s">
        <v>112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</row>
    <row r="31" spans="1:7" x14ac:dyDescent="0.2">
      <c r="A31" s="43" t="s">
        <v>113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</row>
    <row r="32" spans="1:7" x14ac:dyDescent="0.2">
      <c r="A32" s="43" t="s">
        <v>114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</row>
    <row r="33" spans="1:7" x14ac:dyDescent="0.2">
      <c r="A33" s="43" t="s">
        <v>115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</row>
    <row r="34" spans="1:7" x14ac:dyDescent="0.2">
      <c r="A34" s="43" t="s">
        <v>116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7" x14ac:dyDescent="0.2">
      <c r="A35" s="44"/>
      <c r="B35" s="6"/>
      <c r="C35" s="6"/>
      <c r="D35" s="6"/>
      <c r="E35" s="6"/>
      <c r="F35" s="6"/>
      <c r="G35" s="6"/>
    </row>
    <row r="36" spans="1:7" x14ac:dyDescent="0.2">
      <c r="A36" s="18" t="s">
        <v>117</v>
      </c>
      <c r="B36" s="25">
        <f>SUM(B37:B40)</f>
        <v>0</v>
      </c>
      <c r="C36" s="25">
        <f t="shared" ref="C36:G36" si="3">SUM(C37:C40)</f>
        <v>0</v>
      </c>
      <c r="D36" s="25">
        <f t="shared" si="3"/>
        <v>0</v>
      </c>
      <c r="E36" s="25">
        <f t="shared" si="3"/>
        <v>0</v>
      </c>
      <c r="F36" s="25">
        <f t="shared" si="3"/>
        <v>0</v>
      </c>
      <c r="G36" s="25">
        <f t="shared" si="3"/>
        <v>0</v>
      </c>
    </row>
    <row r="37" spans="1:7" x14ac:dyDescent="0.2">
      <c r="A37" s="43" t="s">
        <v>118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</row>
    <row r="38" spans="1:7" ht="22.5" x14ac:dyDescent="0.2">
      <c r="A38" s="43" t="s">
        <v>119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</row>
    <row r="39" spans="1:7" x14ac:dyDescent="0.2">
      <c r="A39" s="43" t="s">
        <v>120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</row>
    <row r="40" spans="1:7" x14ac:dyDescent="0.2">
      <c r="A40" s="43" t="s">
        <v>121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</row>
    <row r="41" spans="1:7" x14ac:dyDescent="0.2">
      <c r="A41" s="44"/>
      <c r="B41" s="6"/>
      <c r="C41" s="6"/>
      <c r="D41" s="6"/>
      <c r="E41" s="6"/>
      <c r="F41" s="6"/>
      <c r="G41" s="6"/>
    </row>
    <row r="42" spans="1:7" x14ac:dyDescent="0.2">
      <c r="A42" s="38" t="s">
        <v>77</v>
      </c>
      <c r="B42" s="12">
        <f>+B36+B25+B16+B6</f>
        <v>153967944</v>
      </c>
      <c r="C42" s="12">
        <f t="shared" ref="C42:G42" si="4">+C36+C25+C16+C6</f>
        <v>50550611</v>
      </c>
      <c r="D42" s="12">
        <f t="shared" si="4"/>
        <v>204518555</v>
      </c>
      <c r="E42" s="12">
        <f t="shared" si="4"/>
        <v>200712916.81999999</v>
      </c>
      <c r="F42" s="12">
        <f t="shared" si="4"/>
        <v>199982080.78999999</v>
      </c>
      <c r="G42" s="12">
        <f t="shared" si="4"/>
        <v>3805638.18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77" orientation="landscape" r:id="rId1"/>
  <ignoredErrors>
    <ignoredError sqref="B6:G6 B41:G42 B35:G36 B24:G25 B15:G16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dcmitype/"/>
    <ds:schemaRef ds:uri="0c865bf4-0f22-4e4d-b041-7b0c1657e5a8"/>
    <ds:schemaRef ds:uri="http://purl.org/dc/elements/1.1/"/>
    <ds:schemaRef ds:uri="http://schemas.microsoft.com/office/2006/metadata/properties"/>
    <ds:schemaRef ds:uri="6aa8a68a-ab09-4ac8-a697-fdce915bc56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cp:lastPrinted>2025-01-21T19:24:22Z</cp:lastPrinted>
  <dcterms:created xsi:type="dcterms:W3CDTF">2014-02-10T03:37:14Z</dcterms:created>
  <dcterms:modified xsi:type="dcterms:W3CDTF">2025-02-17T17:52:44Z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